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18255" windowHeight="11595"/>
  </bookViews>
  <sheets>
    <sheet name="3_국민참여 나무심기" sheetId="1" r:id="rId1"/>
  </sheets>
  <definedNames>
    <definedName name="_xlnm.Print_Area" localSheetId="0">'3_국민참여 나무심기'!$A$1:$K$135</definedName>
    <definedName name="_xlnm.Print_Titles" localSheetId="0">'3_국민참여 나무심기'!$3:$3</definedName>
  </definedNames>
  <calcPr calcId="144525"/>
</workbook>
</file>

<file path=xl/calcChain.xml><?xml version="1.0" encoding="utf-8"?>
<calcChain xmlns="http://schemas.openxmlformats.org/spreadsheetml/2006/main">
  <c r="H133" i="1" l="1"/>
  <c r="G133" i="1"/>
  <c r="F133" i="1"/>
  <c r="D133" i="1"/>
  <c r="H127" i="1"/>
  <c r="G127" i="1"/>
  <c r="F127" i="1"/>
  <c r="D127" i="1"/>
  <c r="H124" i="1"/>
  <c r="G124" i="1"/>
  <c r="F124" i="1"/>
  <c r="D124" i="1"/>
  <c r="H118" i="1"/>
  <c r="G118" i="1"/>
  <c r="F118" i="1"/>
  <c r="D118" i="1"/>
  <c r="H110" i="1"/>
  <c r="G110" i="1"/>
  <c r="F110" i="1"/>
  <c r="D110" i="1"/>
  <c r="H107" i="1"/>
  <c r="G107" i="1"/>
  <c r="F107" i="1"/>
  <c r="D107" i="1"/>
  <c r="H105" i="1"/>
  <c r="G105" i="1"/>
  <c r="F105" i="1"/>
  <c r="D105" i="1"/>
  <c r="H93" i="1"/>
  <c r="G93" i="1"/>
  <c r="F93" i="1"/>
  <c r="D93" i="1"/>
  <c r="H86" i="1"/>
  <c r="G86" i="1"/>
  <c r="F86" i="1"/>
  <c r="D86" i="1"/>
  <c r="H67" i="1"/>
  <c r="G67" i="1"/>
  <c r="F67" i="1"/>
  <c r="D67" i="1"/>
  <c r="H60" i="1"/>
  <c r="G60" i="1"/>
  <c r="F60" i="1"/>
  <c r="D60" i="1"/>
  <c r="H53" i="1"/>
  <c r="G53" i="1"/>
  <c r="F53" i="1"/>
  <c r="D53" i="1"/>
  <c r="H43" i="1"/>
  <c r="G43" i="1"/>
  <c r="F43" i="1"/>
  <c r="D43" i="1"/>
  <c r="H38" i="1"/>
  <c r="G38" i="1"/>
  <c r="F38" i="1"/>
  <c r="D38" i="1"/>
  <c r="H30" i="1"/>
  <c r="G30" i="1"/>
  <c r="F30" i="1"/>
  <c r="D30" i="1"/>
  <c r="H28" i="1"/>
  <c r="G28" i="1"/>
  <c r="F28" i="1"/>
  <c r="D28" i="1"/>
  <c r="H21" i="1"/>
  <c r="G21" i="1"/>
  <c r="F21" i="1"/>
  <c r="D21" i="1"/>
  <c r="H19" i="1"/>
  <c r="G19" i="1"/>
  <c r="F19" i="1"/>
  <c r="D19" i="1"/>
  <c r="H15" i="1"/>
  <c r="G15" i="1"/>
  <c r="F15" i="1"/>
  <c r="D15" i="1"/>
  <c r="H10" i="1"/>
  <c r="G10" i="1"/>
  <c r="F10" i="1"/>
  <c r="D10" i="1"/>
  <c r="H5" i="1"/>
  <c r="G5" i="1"/>
  <c r="F5" i="1"/>
  <c r="D5" i="1"/>
  <c r="H4" i="1"/>
  <c r="G4" i="1"/>
  <c r="F4" i="1"/>
  <c r="D4" i="1"/>
</calcChain>
</file>

<file path=xl/sharedStrings.xml><?xml version="1.0" encoding="utf-8"?>
<sst xmlns="http://schemas.openxmlformats.org/spreadsheetml/2006/main" count="816" uniqueCount="595">
  <si>
    <t>3. 국민참여 나무심기 행사 계획</t>
    <phoneticPr fontId="2" type="noConversion"/>
  </si>
  <si>
    <t>※ 지역별 기상상황 등 여건에 따라 변경될 수 있으므로 행사일정 등은 반드시 확인 후 참여</t>
    <phoneticPr fontId="2" type="noConversion"/>
  </si>
  <si>
    <t>시군구
관리소</t>
    <phoneticPr fontId="2" type="noConversion"/>
  </si>
  <si>
    <t>행사구분</t>
    <phoneticPr fontId="2" type="noConversion"/>
  </si>
  <si>
    <t>일자</t>
    <phoneticPr fontId="2" type="noConversion"/>
  </si>
  <si>
    <t>행 사 장 소</t>
    <phoneticPr fontId="2" type="noConversion"/>
  </si>
  <si>
    <t>수종</t>
    <phoneticPr fontId="2" type="noConversion"/>
  </si>
  <si>
    <t>식재면적
(ha)</t>
    <phoneticPr fontId="2" type="noConversion"/>
  </si>
  <si>
    <t>식재본수
(천본)</t>
    <phoneticPr fontId="2" type="noConversion"/>
  </si>
  <si>
    <t>참여인원
(명)</t>
    <phoneticPr fontId="2" type="noConversion"/>
  </si>
  <si>
    <t>참여방법</t>
    <phoneticPr fontId="2" type="noConversion"/>
  </si>
  <si>
    <t>담당부서
(담당자)</t>
    <phoneticPr fontId="2" type="noConversion"/>
  </si>
  <si>
    <t>연락처</t>
    <phoneticPr fontId="2" type="noConversion"/>
  </si>
  <si>
    <t>총계</t>
    <phoneticPr fontId="2" type="noConversion"/>
  </si>
  <si>
    <t>서울</t>
    <phoneticPr fontId="2" type="noConversion"/>
  </si>
  <si>
    <t>도봉구</t>
  </si>
  <si>
    <t>나무심기</t>
    <phoneticPr fontId="2" type="noConversion"/>
  </si>
  <si>
    <t>3.30</t>
    <phoneticPr fontId="2" type="noConversion"/>
  </si>
  <si>
    <t>도봉구 창동 산 24번지 일대</t>
  </si>
  <si>
    <t>산딸나무 등</t>
  </si>
  <si>
    <t>전화예약</t>
  </si>
  <si>
    <t>공원녹지과
(최성규)</t>
  </si>
  <si>
    <t>02-2091-3762</t>
  </si>
  <si>
    <t>노원구</t>
  </si>
  <si>
    <t>노원구 중계동 산45</t>
  </si>
  <si>
    <t>산철쭉</t>
  </si>
  <si>
    <t>현장참여</t>
  </si>
  <si>
    <t>공원녹지과
(이광희)</t>
  </si>
  <si>
    <t>02-2116-3950</t>
  </si>
  <si>
    <t>은평구</t>
  </si>
  <si>
    <t>4.05</t>
    <phoneticPr fontId="2" type="noConversion"/>
  </si>
  <si>
    <t>신사동 산93-8</t>
  </si>
  <si>
    <t>편백나무</t>
  </si>
  <si>
    <t>공문제출</t>
  </si>
  <si>
    <t>공원녹지과
(전혜민)</t>
  </si>
  <si>
    <t>02-351-8024</t>
  </si>
  <si>
    <t>강동구</t>
  </si>
  <si>
    <t>강동구 명일동 산66-2번지</t>
  </si>
  <si>
    <t>소나무 등</t>
  </si>
  <si>
    <t>홈페이지 접수</t>
  </si>
  <si>
    <t>푸른도시과
(이민제)</t>
  </si>
  <si>
    <t>02-3425-6474</t>
  </si>
  <si>
    <t>`</t>
    <phoneticPr fontId="2" type="noConversion"/>
  </si>
  <si>
    <t>부산</t>
    <phoneticPr fontId="2" type="noConversion"/>
  </si>
  <si>
    <t>본청</t>
  </si>
  <si>
    <t>시민나무심기</t>
  </si>
  <si>
    <t>북구 금곡동 476번지</t>
  </si>
  <si>
    <t>이팝나무 외 3종</t>
  </si>
  <si>
    <t>산림녹지과
(강병민)</t>
  </si>
  <si>
    <t>051-888-3874</t>
  </si>
  <si>
    <t>서구</t>
  </si>
  <si>
    <t>구민나무심기</t>
  </si>
  <si>
    <t>서구 암남동 산123-25번지 일원</t>
  </si>
  <si>
    <t>편백나무 등</t>
  </si>
  <si>
    <t>전화예약 및 서구     
자원봉사센터 연계</t>
    <phoneticPr fontId="2" type="noConversion"/>
  </si>
  <si>
    <t>경제녹지과     
(장유영)</t>
    <phoneticPr fontId="2" type="noConversion"/>
  </si>
  <si>
    <t>051-240-4545</t>
  </si>
  <si>
    <t>동구</t>
  </si>
  <si>
    <t>구민나무심기</t>
    <phoneticPr fontId="2" type="noConversion"/>
  </si>
  <si>
    <t>동구 수정동 산37번지</t>
  </si>
  <si>
    <t>현장선착순</t>
  </si>
  <si>
    <t>경제진흥과     
(송미주)</t>
    <phoneticPr fontId="2" type="noConversion"/>
  </si>
  <si>
    <t>051-440-4536</t>
  </si>
  <si>
    <t>연제구</t>
  </si>
  <si>
    <t>연제구 연산동 산181-1번지</t>
  </si>
  <si>
    <t>경제진흥과     
(정채윤)</t>
    <phoneticPr fontId="2" type="noConversion"/>
  </si>
  <si>
    <t>051-665-4535</t>
  </si>
  <si>
    <t>인천</t>
    <phoneticPr fontId="2" type="noConversion"/>
  </si>
  <si>
    <t>인천시</t>
  </si>
  <si>
    <t>내나무갖기캠페인</t>
  </si>
  <si>
    <t>중구 신흥동 3가 69번지 일원</t>
  </si>
  <si>
    <t>해송외 3종</t>
  </si>
  <si>
    <t>현장 선착순</t>
  </si>
  <si>
    <t>공원녹지과
(최윤오)</t>
  </si>
  <si>
    <t>032-440-3682</t>
  </si>
  <si>
    <t>남구</t>
  </si>
  <si>
    <t>국민나무심기</t>
    <phoneticPr fontId="2" type="noConversion"/>
  </si>
  <si>
    <t>남구 주안동 산63-4</t>
  </si>
  <si>
    <t>영산홍외1종</t>
  </si>
  <si>
    <t>공원녹지과
(정문기)</t>
  </si>
  <si>
    <t>032-880-4494</t>
  </si>
  <si>
    <t>연수구</t>
  </si>
  <si>
    <t>우리가족숲만들기</t>
  </si>
  <si>
    <t>동별 공원,녹지</t>
  </si>
  <si>
    <t>이팝나무 등</t>
  </si>
  <si>
    <t>인터넷예약</t>
  </si>
  <si>
    <t>공원녹지과
(곽수형)</t>
  </si>
  <si>
    <t>032-749-8694</t>
  </si>
  <si>
    <t>대전</t>
    <phoneticPr fontId="2" type="noConversion"/>
  </si>
  <si>
    <t>대덕구</t>
  </si>
  <si>
    <t>대전광역시 대덕구 용호동 산8-10번지</t>
  </si>
  <si>
    <t>공원녹지과
(이영희)</t>
  </si>
  <si>
    <t>042-608-5162</t>
  </si>
  <si>
    <t>울산</t>
    <phoneticPr fontId="2" type="noConversion"/>
  </si>
  <si>
    <t>남구 옥동 산138</t>
  </si>
  <si>
    <t>편백</t>
  </si>
  <si>
    <t>직접참여</t>
  </si>
  <si>
    <t>녹지공원과
(박만조)</t>
  </si>
  <si>
    <t>052-229-3354</t>
  </si>
  <si>
    <t>중구</t>
  </si>
  <si>
    <t>3.22</t>
    <phoneticPr fontId="2" type="noConversion"/>
  </si>
  <si>
    <t>중구 다운동 산47-1</t>
  </si>
  <si>
    <t>공원녹지과    
(박현철)</t>
    <phoneticPr fontId="2" type="noConversion"/>
  </si>
  <si>
    <t>052-290-4415</t>
  </si>
  <si>
    <t>남구 신정동 산21-2 (울산박물관 옆)</t>
    <phoneticPr fontId="2" type="noConversion"/>
  </si>
  <si>
    <t>공원녹지과
(유수정)</t>
  </si>
  <si>
    <t>052-226-5892</t>
  </si>
  <si>
    <t>동구 서부동 산141</t>
  </si>
  <si>
    <t>공원녹지과
(김정현)</t>
  </si>
  <si>
    <t>052-209-3764</t>
  </si>
  <si>
    <t>북구</t>
  </si>
  <si>
    <t>3.23</t>
    <phoneticPr fontId="2" type="noConversion"/>
  </si>
  <si>
    <t>북구 상안동 산 104번지</t>
  </si>
  <si>
    <t>공원녹지과
(김원향)</t>
  </si>
  <si>
    <t>052-241-7932</t>
  </si>
  <si>
    <t>울주군</t>
  </si>
  <si>
    <t>울주군 청량면 율리 산141번지 일원</t>
  </si>
  <si>
    <t>산림공원과
(안희진)</t>
  </si>
  <si>
    <t>052-204-1714</t>
  </si>
  <si>
    <t>세종</t>
    <phoneticPr fontId="2" type="noConversion"/>
  </si>
  <si>
    <t>세종시</t>
  </si>
  <si>
    <t>세종시 연기면 세종리 1057</t>
  </si>
  <si>
    <t>자율</t>
  </si>
  <si>
    <t>산림공원과
(박찬미)</t>
  </si>
  <si>
    <t>044-300-4414</t>
  </si>
  <si>
    <t>경기</t>
    <phoneticPr fontId="2" type="noConversion"/>
  </si>
  <si>
    <t>부천시</t>
  </si>
  <si>
    <t>부천시 춘의동 등 2개소</t>
    <phoneticPr fontId="2" type="noConversion"/>
  </si>
  <si>
    <t>철쭉류</t>
    <phoneticPr fontId="2" type="noConversion"/>
  </si>
  <si>
    <t>전화,팩스,이메일 예약</t>
    <phoneticPr fontId="2" type="noConversion"/>
  </si>
  <si>
    <t>녹지과
(허현회)</t>
    <phoneticPr fontId="2" type="noConversion"/>
  </si>
  <si>
    <t>032-625-3577</t>
    <phoneticPr fontId="2" type="noConversion"/>
  </si>
  <si>
    <t>부천시 상동 등 3개소</t>
    <phoneticPr fontId="2" type="noConversion"/>
  </si>
  <si>
    <t>이팝나무 등 8종</t>
  </si>
  <si>
    <t>안성시</t>
    <phoneticPr fontId="2" type="noConversion"/>
  </si>
  <si>
    <t>식목행사</t>
    <phoneticPr fontId="2" type="noConversion"/>
  </si>
  <si>
    <t>4월 초</t>
    <phoneticPr fontId="2" type="noConversion"/>
  </si>
  <si>
    <t>서운산 자연휴양림</t>
  </si>
  <si>
    <t>산철쭉 외</t>
    <phoneticPr fontId="2" type="noConversion"/>
  </si>
  <si>
    <t>선착순</t>
    <phoneticPr fontId="2" type="noConversion"/>
  </si>
  <si>
    <t>산림녹지과
(최용훈)</t>
    <phoneticPr fontId="2" type="noConversion"/>
  </si>
  <si>
    <t>031-678-2564</t>
    <phoneticPr fontId="2" type="noConversion"/>
  </si>
  <si>
    <t>구리</t>
  </si>
  <si>
    <t>백만그루
행복나무심기</t>
    <phoneticPr fontId="2" type="noConversion"/>
  </si>
  <si>
    <t>3.22
4.14
4.28
10.13
10.27
11.10
11.24</t>
    <phoneticPr fontId="2" type="noConversion"/>
  </si>
  <si>
    <t>왕숙천 법면 등 20개소</t>
    <phoneticPr fontId="2" type="noConversion"/>
  </si>
  <si>
    <t>철쭉 등 6종</t>
    <phoneticPr fontId="2" type="noConversion"/>
  </si>
  <si>
    <t>홈페이지 접수</t>
    <phoneticPr fontId="2" type="noConversion"/>
  </si>
  <si>
    <t>공원녹지과
(정민정)</t>
    <phoneticPr fontId="2" type="noConversion"/>
  </si>
  <si>
    <t>031-550-2416</t>
    <phoneticPr fontId="2" type="noConversion"/>
  </si>
  <si>
    <t>가평군</t>
    <phoneticPr fontId="2" type="noConversion"/>
  </si>
  <si>
    <t>제73회 식목일 행사
(가평군 행사에 국민 초대)</t>
    <phoneticPr fontId="2" type="noConversion"/>
  </si>
  <si>
    <t xml:space="preserve"> 경기도 가평군 가평읍 달전리 산8 (자라섬 서도)</t>
    <phoneticPr fontId="2" type="noConversion"/>
  </si>
  <si>
    <t>관련기관 협의 진행</t>
    <phoneticPr fontId="2" type="noConversion"/>
  </si>
  <si>
    <t>산림과
(장우성)</t>
    <phoneticPr fontId="2" type="noConversion"/>
  </si>
  <si>
    <t>031-580-2342</t>
    <phoneticPr fontId="2" type="noConversion"/>
  </si>
  <si>
    <t>강원</t>
    <phoneticPr fontId="2" type="noConversion"/>
  </si>
  <si>
    <t>동부지원</t>
  </si>
  <si>
    <t>정선군 임계면 임계리 산8-12
(백두대간생태수목원)</t>
  </si>
  <si>
    <t>앵두나무</t>
  </si>
  <si>
    <t>동부지원
(송재용)</t>
  </si>
  <si>
    <t>033-563-9011</t>
  </si>
  <si>
    <t>태백시</t>
  </si>
  <si>
    <t>태백문화광장</t>
  </si>
  <si>
    <t>소나무 외 14종</t>
  </si>
  <si>
    <t>농정산림과
(이주영)</t>
  </si>
  <si>
    <t>033-550-2664</t>
  </si>
  <si>
    <t>영월군</t>
  </si>
  <si>
    <t>영월군 한반도면 옹정리 한반도지형</t>
  </si>
  <si>
    <t>소나무</t>
  </si>
  <si>
    <t>환경산림과
(우희정)</t>
  </si>
  <si>
    <t>033-370-2750</t>
  </si>
  <si>
    <t>양구군</t>
  </si>
  <si>
    <t>국민참여나무심기</t>
    <phoneticPr fontId="2" type="noConversion"/>
  </si>
  <si>
    <t>양구읍 동수리 파로호수변</t>
  </si>
  <si>
    <t>철쭉</t>
  </si>
  <si>
    <t>생태산림
(허남원)</t>
  </si>
  <si>
    <t>033-480-2422</t>
  </si>
  <si>
    <t>충북</t>
    <phoneticPr fontId="2" type="noConversion"/>
  </si>
  <si>
    <t>청주시</t>
  </si>
  <si>
    <t>상당구 가덕면 내암리 산1-1</t>
  </si>
  <si>
    <t>전나무</t>
  </si>
  <si>
    <t>산림녹지과
(추상우)</t>
  </si>
  <si>
    <t>043-201-2312</t>
  </si>
  <si>
    <t>충주시</t>
  </si>
  <si>
    <t>충주시 문화동 산2</t>
  </si>
  <si>
    <t>왕벚나무</t>
  </si>
  <si>
    <t>산림녹지과
(김유빈)</t>
  </si>
  <si>
    <t>043-850-5813</t>
  </si>
  <si>
    <t>제천시</t>
  </si>
  <si>
    <t>제천시 모산동 산32</t>
  </si>
  <si>
    <t>매실,대추나무</t>
  </si>
  <si>
    <t>산림공원과
(최홍탁)</t>
  </si>
  <si>
    <t>043-641-6481</t>
  </si>
  <si>
    <t>옥천군</t>
  </si>
  <si>
    <t>옥천군 청성면 묘금리 산31-18</t>
  </si>
  <si>
    <t>백합</t>
  </si>
  <si>
    <t>산림녹지과
(김주민)</t>
  </si>
  <si>
    <t>043-730-3473</t>
  </si>
  <si>
    <t>영동군</t>
  </si>
  <si>
    <t>영동군 영동읍 매천리 산35-1</t>
  </si>
  <si>
    <t>헛개나무</t>
  </si>
  <si>
    <t>선착순</t>
  </si>
  <si>
    <t>산림과
(문홍미)</t>
    <phoneticPr fontId="2" type="noConversion"/>
  </si>
  <si>
    <t>043-740-3313</t>
  </si>
  <si>
    <t>진천군</t>
  </si>
  <si>
    <t>진천군 진천읍 건송리 산48-2</t>
  </si>
  <si>
    <t>산림축산과
(서연화)</t>
  </si>
  <si>
    <t>043-539-3585</t>
  </si>
  <si>
    <t>괴산군</t>
  </si>
  <si>
    <t>문광면 양곡리 산41외 2필지</t>
  </si>
  <si>
    <t>자율(현장 선착순)</t>
  </si>
  <si>
    <t>산림녹지과
(민경준)</t>
  </si>
  <si>
    <t>043-830-3252</t>
  </si>
  <si>
    <t>음성군</t>
  </si>
  <si>
    <t>9개 읍,면사무소</t>
  </si>
  <si>
    <t>단풍나무,왕벚나무</t>
  </si>
  <si>
    <t>읍,면사무소 문의</t>
  </si>
  <si>
    <t>읍,면사무소 
산업개발팀</t>
    <phoneticPr fontId="2" type="noConversion"/>
  </si>
  <si>
    <t>043-871-3743</t>
  </si>
  <si>
    <t>단양군</t>
  </si>
  <si>
    <t>적성면 기동리 산7-2</t>
  </si>
  <si>
    <t>낙엽송</t>
  </si>
  <si>
    <t>산림녹지과
(길현국)</t>
  </si>
  <si>
    <t>043-420-2763</t>
  </si>
  <si>
    <t>충남</t>
    <phoneticPr fontId="2" type="noConversion"/>
  </si>
  <si>
    <t>보령시</t>
  </si>
  <si>
    <t>보령시 주교면 송학리 산59-1번지</t>
  </si>
  <si>
    <t>산림녹지과
(김동영)</t>
  </si>
  <si>
    <t>041-930-4605</t>
  </si>
  <si>
    <t>금산군</t>
  </si>
  <si>
    <t>금산군 남이면 흑암리 산13</t>
  </si>
  <si>
    <t>소나무 외1종</t>
    <phoneticPr fontId="2" type="noConversion"/>
  </si>
  <si>
    <t>산림정책과
(류숙미)</t>
  </si>
  <si>
    <t>041-750-3405</t>
  </si>
  <si>
    <t>부여군</t>
  </si>
  <si>
    <t>국민참여 나무심기</t>
  </si>
  <si>
    <t>부여군 은산면 홍산리 산 29-2</t>
  </si>
  <si>
    <t>편백</t>
    <phoneticPr fontId="2" type="noConversion"/>
  </si>
  <si>
    <t>산림녹지과
(성지호)</t>
  </si>
  <si>
    <t>041-830-2419</t>
  </si>
  <si>
    <t>서천군</t>
  </si>
  <si>
    <t>서천군 시초면 신곡리 산51-1</t>
  </si>
  <si>
    <t>농림과
(허정미)</t>
  </si>
  <si>
    <t>041-950-4115</t>
  </si>
  <si>
    <t>청양군</t>
  </si>
  <si>
    <t>식목일 나무심기</t>
  </si>
  <si>
    <t>청양군 대치면 장곡리 산20-1</t>
  </si>
  <si>
    <t>산림축산과
(이승진)</t>
  </si>
  <si>
    <t>041-940-2464</t>
  </si>
  <si>
    <t>홍성군</t>
  </si>
  <si>
    <t>식목일 기념행사</t>
  </si>
  <si>
    <t>홍성군 구항면 지정리 산96-1</t>
  </si>
  <si>
    <t>산림녹지과
(이영복)</t>
  </si>
  <si>
    <t>041-630-1387</t>
  </si>
  <si>
    <t>전북</t>
    <phoneticPr fontId="2" type="noConversion"/>
  </si>
  <si>
    <t>전북도청</t>
  </si>
  <si>
    <t>식목일 행사</t>
  </si>
  <si>
    <t>진안군 백운면 노촌리</t>
  </si>
  <si>
    <t>도민, 단체 자율참여</t>
  </si>
  <si>
    <t>산림녹지과
(이종진)</t>
  </si>
  <si>
    <t>063-280-2667</t>
  </si>
  <si>
    <t>남원시</t>
  </si>
  <si>
    <t>시민 나무심기</t>
  </si>
  <si>
    <t>남원시 송동면 장국리 1101-109</t>
  </si>
  <si>
    <t>이팝나무 외 1종</t>
    <phoneticPr fontId="2" type="noConversion"/>
  </si>
  <si>
    <t>자율참여</t>
  </si>
  <si>
    <t>산림과
(전병준)</t>
  </si>
  <si>
    <t>063-620-6487</t>
  </si>
  <si>
    <t>진안군</t>
  </si>
  <si>
    <t>내 나무갖기 캠페인</t>
  </si>
  <si>
    <t>마령면 동촌리 산108</t>
  </si>
  <si>
    <t>환경산림과
(김재우)</t>
  </si>
  <si>
    <t>063-430-2421</t>
  </si>
  <si>
    <t>무주군</t>
  </si>
  <si>
    <t>무주군 무주읍 오산리 산106</t>
  </si>
  <si>
    <t>기관,협회,주민 참여신청</t>
  </si>
  <si>
    <t>산림녹지과
(곽현)</t>
  </si>
  <si>
    <t>063-320-2418</t>
    <phoneticPr fontId="2" type="noConversion"/>
  </si>
  <si>
    <t>장수군</t>
  </si>
  <si>
    <t>장수군 번암면 노단리 산56-1</t>
  </si>
  <si>
    <t>장수군 산림녹지과
식목일행사 참여 신청</t>
  </si>
  <si>
    <t>산림녹지과
(강인천)</t>
  </si>
  <si>
    <t>063.350-2421</t>
  </si>
  <si>
    <t>고창군</t>
  </si>
  <si>
    <t>나무심기행사</t>
  </si>
  <si>
    <t>고창군 성송면 하고리 산77</t>
  </si>
  <si>
    <t>산림공원과
(백윤숙)</t>
  </si>
  <si>
    <t>063-560-2591</t>
  </si>
  <si>
    <t>전남</t>
    <phoneticPr fontId="2" type="noConversion"/>
  </si>
  <si>
    <t>전남도청</t>
  </si>
  <si>
    <t>첫나무심기행사</t>
  </si>
  <si>
    <t>영암군 미암면 미암리 산48-2일원</t>
  </si>
  <si>
    <t>동백나무</t>
  </si>
  <si>
    <t>산림산업과
(이주미)</t>
  </si>
  <si>
    <t>061-286-6631</t>
  </si>
  <si>
    <t>식목일행사</t>
  </si>
  <si>
    <t xml:space="preserve">순천시 승주읍 유평리 산25-1번지 </t>
  </si>
  <si>
    <t>산림산업과
(박주완)</t>
  </si>
  <si>
    <t>061-286-6633</t>
  </si>
  <si>
    <t>여수시</t>
  </si>
  <si>
    <t>여수시 웅천동 산222-1번지 외
(웅천이순신공원)</t>
  </si>
  <si>
    <t>동백</t>
  </si>
  <si>
    <t>산림과
(한장미)</t>
  </si>
  <si>
    <t>061-659-4603</t>
  </si>
  <si>
    <t>순천시</t>
  </si>
  <si>
    <t>주민참여숲 조성</t>
  </si>
  <si>
    <t>순천시 왕조2동 지봉로외 9개소</t>
  </si>
  <si>
    <t>왕벚 외 5종</t>
    <phoneticPr fontId="2" type="noConversion"/>
  </si>
  <si>
    <t>공원녹지사업소
(김주성)</t>
    <phoneticPr fontId="2" type="noConversion"/>
  </si>
  <si>
    <t>061-749-8748</t>
  </si>
  <si>
    <t>담양군</t>
  </si>
  <si>
    <t>주민마을숲 조성</t>
  </si>
  <si>
    <t>3.20</t>
    <phoneticPr fontId="2" type="noConversion"/>
  </si>
  <si>
    <t xml:space="preserve">담양군 남면 연천리 85 일원 </t>
  </si>
  <si>
    <t>배롱나무, 철쭉</t>
  </si>
  <si>
    <t>산림자원과
(김상균)</t>
  </si>
  <si>
    <t>061-380-2943</t>
  </si>
  <si>
    <t>담양군 월산면 월계리 102-34 일원</t>
  </si>
  <si>
    <t>배롱나무,남천</t>
  </si>
  <si>
    <t>담양군 고서면 주산리 757-23 일원</t>
  </si>
  <si>
    <t>은행나무</t>
  </si>
  <si>
    <t>담양군 월산면 월산리 756-2 일원</t>
  </si>
  <si>
    <t>이팝나무, 배롱나무</t>
  </si>
  <si>
    <t>담양군 대전면 대치리 1063-16 일원</t>
  </si>
  <si>
    <t>느티나무</t>
  </si>
  <si>
    <t>담양군 담양읍 삼만리 313 일원</t>
  </si>
  <si>
    <t>가시나무, 배롱나무</t>
  </si>
  <si>
    <t>곡성군</t>
  </si>
  <si>
    <t>곡성군 곡성읍 곡성기차마을시장</t>
  </si>
  <si>
    <t>철쭉 외 5종</t>
    <phoneticPr fontId="2" type="noConversion"/>
  </si>
  <si>
    <t>행사장방문</t>
  </si>
  <si>
    <t>산림산업과
(이미선)</t>
  </si>
  <si>
    <t>061-360-8426</t>
  </si>
  <si>
    <t>구례군</t>
  </si>
  <si>
    <t>숲속의 전남 만들기
주민참여숲 조성</t>
  </si>
  <si>
    <t>18.2월 ~ 6월</t>
    <phoneticPr fontId="2" type="noConversion"/>
  </si>
  <si>
    <t>구례군 광의면 온당리 구례예술인마을
222-4번지 외 9필지</t>
  </si>
  <si>
    <t>배롱나무 등 4종</t>
  </si>
  <si>
    <t>공모사업</t>
  </si>
  <si>
    <t>산림소득과
(박라현)</t>
  </si>
  <si>
    <t>061-780-2309</t>
  </si>
  <si>
    <t>고흥군</t>
  </si>
  <si>
    <t>나무심기</t>
  </si>
  <si>
    <t>미정</t>
  </si>
  <si>
    <t>현장접수</t>
  </si>
  <si>
    <t>환경산림과
(김유정)</t>
  </si>
  <si>
    <t>061-830-5421</t>
  </si>
  <si>
    <t>영암군</t>
  </si>
  <si>
    <t>영암군 미암면 미암리 산48-1일원</t>
  </si>
  <si>
    <t>매화,자두나무 등</t>
  </si>
  <si>
    <t>당일 행사참여 선착순</t>
  </si>
  <si>
    <t>산림축산과
(강준호)</t>
  </si>
  <si>
    <t>061-470-2422</t>
  </si>
  <si>
    <t>무안군</t>
  </si>
  <si>
    <t>식목일 기념 행사</t>
  </si>
  <si>
    <t>무안군 해제면 석룡리 산24-1번지 외 1필지</t>
  </si>
  <si>
    <t>산림환경과
(김대수)</t>
  </si>
  <si>
    <t>061-450-5578</t>
  </si>
  <si>
    <t>영광군</t>
  </si>
  <si>
    <t>물무산 기념숲 조성</t>
  </si>
  <si>
    <t>영광군 영광읍 물무산</t>
  </si>
  <si>
    <t>환경산림과    
 (서은혜)</t>
    <phoneticPr fontId="2" type="noConversion"/>
  </si>
  <si>
    <t>061-350-5587</t>
  </si>
  <si>
    <t>장성군</t>
  </si>
  <si>
    <t>숲속의전남 나무심기</t>
  </si>
  <si>
    <t>장성군 장성읍 야은리1리</t>
  </si>
  <si>
    <t>산수유 등</t>
  </si>
  <si>
    <t>자진참여</t>
  </si>
  <si>
    <t>산림평백과</t>
  </si>
  <si>
    <t>061-390-7068</t>
  </si>
  <si>
    <t>신안군</t>
  </si>
  <si>
    <t>주민참여 나무심기 행사</t>
  </si>
  <si>
    <t>신안군 압해읍 분매리 산10임 외</t>
  </si>
  <si>
    <t>식목일행사와 병행추진</t>
  </si>
  <si>
    <t>환경녹지과
(강용도)</t>
  </si>
  <si>
    <t>061-240-8925</t>
  </si>
  <si>
    <t>경북</t>
    <phoneticPr fontId="2" type="noConversion"/>
  </si>
  <si>
    <t>포항시</t>
  </si>
  <si>
    <t>이천만그루 나무심기행사</t>
    <phoneticPr fontId="2" type="noConversion"/>
  </si>
  <si>
    <t>포항시 남구 연일읍 중명리 257-11번지 외 20필</t>
    <phoneticPr fontId="2" type="noConversion"/>
  </si>
  <si>
    <t>매화나무</t>
  </si>
  <si>
    <t>산림과
(이창준)</t>
  </si>
  <si>
    <t>054-270-3233</t>
  </si>
  <si>
    <t>경주시</t>
  </si>
  <si>
    <t>3월하순
(3.22예정)</t>
  </si>
  <si>
    <t>경주시 양북면 장항리 산599-6</t>
  </si>
  <si>
    <t>산림경영과
(조진훈)</t>
  </si>
  <si>
    <t>054-779-6333</t>
  </si>
  <si>
    <t>안동시</t>
  </si>
  <si>
    <t>시민 나무심기 행사</t>
  </si>
  <si>
    <t>3월하순</t>
  </si>
  <si>
    <t>산림과
(이혁규)</t>
  </si>
  <si>
    <t>054-840-6462</t>
  </si>
  <si>
    <t>상주시</t>
  </si>
  <si>
    <t>제73회 식목일기념 
나무심기 행사</t>
    <phoneticPr fontId="2" type="noConversion"/>
  </si>
  <si>
    <t>3월말</t>
  </si>
  <si>
    <t>상주시 낙동면 낙동리 산1-17</t>
  </si>
  <si>
    <t>산벚나무</t>
  </si>
  <si>
    <t>산림녹지과
(서인식)</t>
  </si>
  <si>
    <t>054-537-7515</t>
  </si>
  <si>
    <t>의성군</t>
  </si>
  <si>
    <t>생명의 꿈나무 및 행복나무심기</t>
  </si>
  <si>
    <t>3.28</t>
    <phoneticPr fontId="2" type="noConversion"/>
  </si>
  <si>
    <t>의성군 의성읍 중리리 산144-1 일대</t>
  </si>
  <si>
    <t>벚나무</t>
  </si>
  <si>
    <t>직접참여식재</t>
  </si>
  <si>
    <t>산림과
(이동근)</t>
  </si>
  <si>
    <t>054-830-6315</t>
  </si>
  <si>
    <t>영덕군</t>
  </si>
  <si>
    <t>영덕군 영해면 사진리</t>
  </si>
  <si>
    <t>초청 및 전화접수</t>
  </si>
  <si>
    <t>산림자원과
(김정두)</t>
  </si>
  <si>
    <t>054-730-6316</t>
  </si>
  <si>
    <t>경남</t>
    <phoneticPr fontId="2" type="noConversion"/>
  </si>
  <si>
    <t>창원시</t>
  </si>
  <si>
    <t>창원시 마산회원구 일원</t>
  </si>
  <si>
    <t xml:space="preserve">단풍나무 등 3종 </t>
  </si>
  <si>
    <t>이메일, 팩스, 전화</t>
  </si>
  <si>
    <t>산림녹지과
(김현영)</t>
  </si>
  <si>
    <t>055-225-7123</t>
  </si>
  <si>
    <t>11.10</t>
    <phoneticPr fontId="2" type="noConversion"/>
  </si>
  <si>
    <t>창원시 의창구 일원</t>
  </si>
  <si>
    <t xml:space="preserve">산수유 등 3종 </t>
  </si>
  <si>
    <t>진주시</t>
  </si>
  <si>
    <t>식목일 행사 병행</t>
  </si>
  <si>
    <t>진주시 옥봉동 산1-1일원</t>
  </si>
  <si>
    <t>편백 등</t>
  </si>
  <si>
    <t>신청 및 주민참여</t>
  </si>
  <si>
    <t>산림과
(고은숙)</t>
  </si>
  <si>
    <t>055-749-8770</t>
  </si>
  <si>
    <t>김해시</t>
  </si>
  <si>
    <t>김해시 진영읍 설창리 56-1 일원</t>
  </si>
  <si>
    <t>홈페이지 및 게시판 게재, 전화신청</t>
  </si>
  <si>
    <t>산림과
(김송이)</t>
  </si>
  <si>
    <t>055-330-4429</t>
  </si>
  <si>
    <t>밀양시</t>
  </si>
  <si>
    <t>밀양시 삼랑진읍사무소  외 4개소</t>
  </si>
  <si>
    <t>식목일 행사시 청년회,
 시의원, 임업후계자 참여</t>
    <phoneticPr fontId="2" type="noConversion"/>
  </si>
  <si>
    <t>산림녹지과
(박지훈)</t>
  </si>
  <si>
    <t>055-359-5368</t>
  </si>
  <si>
    <t>거제시</t>
  </si>
  <si>
    <t>거제시 동부면 구천리 산139-8번지 일원</t>
    <phoneticPr fontId="2" type="noConversion"/>
  </si>
  <si>
    <t>산림녹지과
(윤일환)</t>
  </si>
  <si>
    <t>055-639-4323</t>
  </si>
  <si>
    <t>양산시</t>
  </si>
  <si>
    <t>양산시 물금읍 물금리(황산체육공원)</t>
    <phoneticPr fontId="2" type="noConversion"/>
  </si>
  <si>
    <t>이팝나무외</t>
  </si>
  <si>
    <t>산림과
(정현민)</t>
  </si>
  <si>
    <t>055-392-2892</t>
  </si>
  <si>
    <t>함안군</t>
  </si>
  <si>
    <t>식목일행사 병행</t>
  </si>
  <si>
    <t>함안군 산인면 입곡리 산80-1일원(입곡군립공원)</t>
  </si>
  <si>
    <t>단풍나무</t>
  </si>
  <si>
    <t>산림과
(조양래)</t>
  </si>
  <si>
    <t>055-580-4573</t>
  </si>
  <si>
    <t>남해군</t>
  </si>
  <si>
    <t>식목일행사병행</t>
  </si>
  <si>
    <t>경남 남해군 창선면 오용리 산148-34</t>
    <phoneticPr fontId="2" type="noConversion"/>
  </si>
  <si>
    <t>유관기관 및 지역주민</t>
  </si>
  <si>
    <t>환경녹지과
(김평주)</t>
  </si>
  <si>
    <t>055-860-3663</t>
  </si>
  <si>
    <t>하동군</t>
  </si>
  <si>
    <t>나무심기 착수 및 식목일 행사</t>
  </si>
  <si>
    <t>하동군 금남면 중평리 산95</t>
  </si>
  <si>
    <t>편백외 2종</t>
  </si>
  <si>
    <t>하동군 산림녹지과 문의</t>
  </si>
  <si>
    <t>산림녹지과
(오성택)</t>
  </si>
  <si>
    <t>055-880-2463</t>
  </si>
  <si>
    <t>합천군</t>
  </si>
  <si>
    <t>합천군 가회면 둔내리 산219-1 외</t>
  </si>
  <si>
    <t>산철쭉외</t>
  </si>
  <si>
    <t>산림과
(전나리)</t>
  </si>
  <si>
    <t>055-930-3513</t>
  </si>
  <si>
    <t>제주</t>
    <phoneticPr fontId="2" type="noConversion"/>
  </si>
  <si>
    <t>서귀포시</t>
  </si>
  <si>
    <t>서귀포시 남원읍 위미리 3755</t>
  </si>
  <si>
    <t>먼나무</t>
  </si>
  <si>
    <t>공원녹지과
(강완영)</t>
  </si>
  <si>
    <t>064-760-3041</t>
  </si>
  <si>
    <t>북부</t>
    <phoneticPr fontId="2" type="noConversion"/>
  </si>
  <si>
    <t>수원관리소</t>
  </si>
  <si>
    <t>여주시 상거동 산9-14외1(6임반 9소반)</t>
  </si>
  <si>
    <t>전화신청 또는 이메일 신청
(선착순 50명)</t>
  </si>
  <si>
    <t>양평경영팀
(이차영)</t>
  </si>
  <si>
    <t>031-771-4892</t>
  </si>
  <si>
    <t>인제관리소</t>
  </si>
  <si>
    <t>탄생목심기</t>
  </si>
  <si>
    <t>인제군 인제읍 남북리 80임반 4소반</t>
  </si>
  <si>
    <t>들메나무</t>
  </si>
  <si>
    <t>유선전화 신청</t>
  </si>
  <si>
    <t>산사태대응 
산림경영팀
(송동현)</t>
    <phoneticPr fontId="2" type="noConversion"/>
  </si>
  <si>
    <t>033-460-8036</t>
  </si>
  <si>
    <t>동부</t>
    <phoneticPr fontId="2" type="noConversion"/>
  </si>
  <si>
    <t>강릉</t>
  </si>
  <si>
    <t>강릉시 강동면 임곡리 59임반 1소반</t>
  </si>
  <si>
    <t>기관 및 단체 초청</t>
  </si>
  <si>
    <t>자원조성팀
(최윤수)</t>
  </si>
  <si>
    <t>033-660-7733</t>
  </si>
  <si>
    <t>양양</t>
  </si>
  <si>
    <t>강원도 양양군 현북면 법수치리 156임반 2-1소반</t>
  </si>
  <si>
    <t>고로쇠</t>
  </si>
  <si>
    <t>자원조성팀
(이민수)</t>
  </si>
  <si>
    <t>033-670-3042</t>
  </si>
  <si>
    <t>평창</t>
  </si>
  <si>
    <t>강원도 평창군 대관령면 횡계리 71임반 6-1소반</t>
  </si>
  <si>
    <t>마가목</t>
  </si>
  <si>
    <t>자원조성팀
(조규석)</t>
  </si>
  <si>
    <t>033-330-4042</t>
  </si>
  <si>
    <t>영월</t>
  </si>
  <si>
    <t>강원도 영월군 중동면 직동리 39임반 10소반</t>
  </si>
  <si>
    <t>돌배나무</t>
  </si>
  <si>
    <t>자원조성팀
(이지연)</t>
  </si>
  <si>
    <t>033-371-8141</t>
  </si>
  <si>
    <t>정선</t>
  </si>
  <si>
    <t>강원도 정선군 임계면 직원리 111임반 4소반</t>
  </si>
  <si>
    <t>자원조성팀
(설원수)</t>
  </si>
  <si>
    <t>033-560-5540</t>
  </si>
  <si>
    <t>삼척</t>
  </si>
  <si>
    <t>강원도 삼척시 도계읍 점리 13임반 2소반</t>
  </si>
  <si>
    <t>잣나무</t>
  </si>
  <si>
    <t>자원조성팀
(박재철)</t>
  </si>
  <si>
    <t>033-570-5242</t>
  </si>
  <si>
    <t>태백</t>
  </si>
  <si>
    <t>3.30</t>
  </si>
  <si>
    <t>강원도 태백시 상사미동 161임반 1소반</t>
  </si>
  <si>
    <t>낙엽송 외 5</t>
  </si>
  <si>
    <t>자원조성팀
(안지은)</t>
  </si>
  <si>
    <t>033-550-9943</t>
  </si>
  <si>
    <t>남부</t>
    <phoneticPr fontId="2" type="noConversion"/>
  </si>
  <si>
    <t>영주관리소</t>
  </si>
  <si>
    <t>봉화군 법전면 어지리 산16-1</t>
  </si>
  <si>
    <t>자원조성팀
(김명균)</t>
  </si>
  <si>
    <t>054-630-4042</t>
  </si>
  <si>
    <t>영덕관리소</t>
  </si>
  <si>
    <t>영양군 수비면 오기리 산208-2</t>
  </si>
  <si>
    <t>산림경영조성팀
(김태훈)</t>
  </si>
  <si>
    <t>054-730-8132</t>
  </si>
  <si>
    <t>구미관리소</t>
  </si>
  <si>
    <t>김천시 증산면 수도리 산9-2</t>
  </si>
  <si>
    <t>자원조성팀
(박경민)</t>
  </si>
  <si>
    <t>054-712-4121</t>
  </si>
  <si>
    <t>울진관리소</t>
  </si>
  <si>
    <t>울진군 울진읍 대흥리 산8-1</t>
  </si>
  <si>
    <t>산림경영조성팀
(장은영)</t>
  </si>
  <si>
    <t>054-780-3951</t>
  </si>
  <si>
    <t>양산관리소</t>
  </si>
  <si>
    <t>부산광역시 기장면 철마면 안평리 산112-1</t>
  </si>
  <si>
    <t>경영조성팀
(손정석)</t>
  </si>
  <si>
    <t>055-370-2733</t>
  </si>
  <si>
    <t>중부</t>
    <phoneticPr fontId="2" type="noConversion"/>
  </si>
  <si>
    <t>보은</t>
  </si>
  <si>
    <t>보은군 회인면 오동리 산54</t>
  </si>
  <si>
    <t>헛개나무 등</t>
  </si>
  <si>
    <t>경영조성팀
(조지현)</t>
  </si>
  <si>
    <t>043-540-7073</t>
  </si>
  <si>
    <t>단양</t>
  </si>
  <si>
    <t>단양군 단양읍 도담리 산4-29 (유아숲체험원)</t>
    <phoneticPr fontId="2" type="noConversion"/>
  </si>
  <si>
    <t>경영조성팀
(김종철)</t>
  </si>
  <si>
    <t>043-420-0341</t>
  </si>
  <si>
    <t>서부</t>
    <phoneticPr fontId="2" type="noConversion"/>
  </si>
  <si>
    <t>정읍</t>
  </si>
  <si>
    <t xml:space="preserve"> 전북 익산시 낭산면 삼담리 산176</t>
  </si>
  <si>
    <t>경영자원팀
(이윤정)</t>
  </si>
  <si>
    <t>063-570-1931</t>
  </si>
  <si>
    <t>무주</t>
  </si>
  <si>
    <t xml:space="preserve"> 전북 무주군 적상면 사천리 산120 외</t>
  </si>
  <si>
    <t>경영자원팀
(이  영)</t>
  </si>
  <si>
    <t>063-320-3645</t>
  </si>
  <si>
    <t>영암</t>
  </si>
  <si>
    <t xml:space="preserve"> 광주광역시 서구 매월동 산3-7</t>
  </si>
  <si>
    <t>편백, 이팝, 단풍</t>
  </si>
  <si>
    <t>경영자원팀
(나영환)</t>
  </si>
  <si>
    <t>061-470-5341</t>
  </si>
  <si>
    <t>순천</t>
  </si>
  <si>
    <t xml:space="preserve"> 전남 보성군 벌교읍 옥전리 산115-2</t>
  </si>
  <si>
    <t>메타세쿼이어</t>
  </si>
  <si>
    <t>경영자원팀
(김범석)</t>
  </si>
  <si>
    <t>061-740-9331</t>
  </si>
  <si>
    <t>함양</t>
  </si>
  <si>
    <t xml:space="preserve"> 함양군 함양읍 죽림리 산364</t>
  </si>
  <si>
    <t>경영자원팀
(홍애란)</t>
  </si>
  <si>
    <t>055-960-2532</t>
  </si>
  <si>
    <t>산립조합중앙회</t>
    <phoneticPr fontId="2" type="noConversion"/>
  </si>
  <si>
    <t>영암조합</t>
  </si>
  <si>
    <t>영암군 미암면 미암리 산48-1</t>
  </si>
  <si>
    <t>단풍나무 외 2종</t>
  </si>
  <si>
    <t xml:space="preserve">현장 선착순 </t>
  </si>
  <si>
    <t>경영지도과
(차  용)</t>
  </si>
  <si>
    <t>010-2244-0412</t>
  </si>
  <si>
    <t>장성조합</t>
  </si>
  <si>
    <t>장성군 문화시설사업소
2주차장</t>
  </si>
  <si>
    <t>황금회화 외 2종</t>
  </si>
  <si>
    <t>산림편백과
(김호진)</t>
  </si>
  <si>
    <t>010-5052-0305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</si>
</sst>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_-;\-* #,##0_-;_-* &quot;-&quot;_-;_-@_-"/>
    <numFmt numFmtId="176" formatCode="General&quot;개&quot;&quot;소&quot;"/>
    <numFmt numFmtId="177" formatCode="_-* #,##0.0_-;\-* #,##0.0_-;_-* &quot;-&quot;_-;_-@_-"/>
    <numFmt numFmtId="178" formatCode="#,##0.0_);[Red]\(#,##0.0\)"/>
    <numFmt numFmtId="179" formatCode="_-* #,##0.0_-;\-* #,##0.0_-;_-* &quot;-&quot;?_-;_-@_-"/>
    <numFmt numFmtId="180" formatCode="_ * #,##0_ ;_ * \-#,##0_ ;_ * &quot;-&quot;_ ;_ @_ "/>
    <numFmt numFmtId="181" formatCode="_ * #,##0.00_ ;_ * \-#,##0.00_ ;_ * &quot;-&quot;??_ ;_ @_ "/>
    <numFmt numFmtId="182" formatCode="#,##0.00&quot;?_);[Red]\(#,##0.00&quot;&quot;?&quot;\)"/>
    <numFmt numFmtId="183" formatCode="#,##0&quot;?_);[Red]\(#,##0&quot;&quot;?&quot;\)"/>
    <numFmt numFmtId="184" formatCode="#,##0\ &quot;F&quot;;\-#,##0\ &quot;F&quot;"/>
    <numFmt numFmtId="185" formatCode="#,##0.00_ "/>
    <numFmt numFmtId="186" formatCode="#,##0&quot; F&quot;_);[Red]\(#,##0&quot; F&quot;\)"/>
  </numFmts>
  <fonts count="62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20"/>
      <name val="돋움"/>
      <family val="3"/>
      <charset val="129"/>
    </font>
    <font>
      <b/>
      <sz val="12"/>
      <name val="돋움"/>
      <family val="3"/>
      <charset val="129"/>
    </font>
    <font>
      <sz val="12"/>
      <name val="HY헤드라인M"/>
      <family val="1"/>
      <charset val="129"/>
    </font>
    <font>
      <sz val="12"/>
      <name val="돋움"/>
      <family val="3"/>
      <charset val="129"/>
    </font>
    <font>
      <b/>
      <sz val="10"/>
      <name val="돋움"/>
      <family val="3"/>
      <charset val="129"/>
    </font>
    <font>
      <b/>
      <sz val="8"/>
      <name val="돋움"/>
      <family val="3"/>
      <charset val="129"/>
    </font>
    <font>
      <sz val="8"/>
      <color theme="1"/>
      <name val="돋움"/>
      <family val="3"/>
      <charset val="129"/>
    </font>
    <font>
      <sz val="8"/>
      <color indexed="8"/>
      <name val="돋움"/>
      <family val="3"/>
      <charset val="129"/>
    </font>
    <font>
      <sz val="8"/>
      <color rgb="FF0070C0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1"/>
      <color rgb="FFFFFFFF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2"/>
      <name val="¹UAAA¼"/>
      <family val="3"/>
      <charset val="129"/>
    </font>
    <font>
      <sz val="10"/>
      <name val="Arial"/>
      <family val="2"/>
    </font>
    <font>
      <sz val="11"/>
      <name val="굴림체"/>
      <family val="3"/>
      <charset val="129"/>
    </font>
    <font>
      <b/>
      <u/>
      <sz val="13"/>
      <name val="굴림체"/>
      <family val="3"/>
      <charset val="129"/>
    </font>
    <font>
      <b/>
      <u/>
      <sz val="13"/>
      <color rgb="FF000000"/>
      <name val="굴림체"/>
      <family val="3"/>
      <charset val="129"/>
    </font>
    <font>
      <b/>
      <u/>
      <sz val="13"/>
      <color indexed="8"/>
      <name val="굴림체"/>
      <family val="3"/>
      <charset val="129"/>
    </font>
    <font>
      <sz val="12"/>
      <name val="굴림체"/>
      <family val="3"/>
      <charset val="129"/>
    </font>
    <font>
      <sz val="12"/>
      <color rgb="FF000000"/>
      <name val="굴림체"/>
      <family val="3"/>
      <charset val="129"/>
    </font>
    <font>
      <sz val="12"/>
      <color indexed="8"/>
      <name val="굴림체"/>
      <family val="3"/>
      <charset val="129"/>
    </font>
    <font>
      <sz val="11"/>
      <color rgb="FFFF0000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rgb="FFFA7D00"/>
      <name val="맑은 고딕"/>
      <family val="3"/>
      <charset val="129"/>
    </font>
    <font>
      <b/>
      <sz val="11"/>
      <color indexed="53"/>
      <name val="맑은 고딕"/>
      <family val="3"/>
      <charset val="129"/>
    </font>
    <font>
      <sz val="11"/>
      <color rgb="FF9C0006"/>
      <name val="맑은 고딕"/>
      <family val="3"/>
      <charset val="129"/>
    </font>
    <font>
      <sz val="11"/>
      <color indexed="16"/>
      <name val="맑은 고딕"/>
      <family val="3"/>
      <charset val="129"/>
    </font>
    <font>
      <sz val="11"/>
      <color rgb="FF000000"/>
      <name val="돋움"/>
      <family val="3"/>
      <charset val="129"/>
    </font>
    <font>
      <sz val="11"/>
      <color rgb="FF000000"/>
      <name val="굴림체"/>
      <family val="3"/>
      <charset val="129"/>
    </font>
    <font>
      <sz val="11"/>
      <color indexed="8"/>
      <name val="굴림체"/>
      <family val="3"/>
      <charset val="129"/>
    </font>
    <font>
      <sz val="11"/>
      <color rgb="FF9C6500"/>
      <name val="맑은 고딕"/>
      <family val="3"/>
      <charset val="129"/>
    </font>
    <font>
      <sz val="11"/>
      <color indexed="19"/>
      <name val="맑은 고딕"/>
      <family val="3"/>
      <charset val="129"/>
    </font>
    <font>
      <sz val="12"/>
      <name val="뼻뮝"/>
      <family val="1"/>
      <charset val="129"/>
    </font>
    <font>
      <i/>
      <sz val="11"/>
      <color rgb="FF7F7F7F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1"/>
      <color rgb="FFFA7D00"/>
      <name val="맑은 고딕"/>
      <family val="3"/>
      <charset val="129"/>
    </font>
    <font>
      <sz val="11"/>
      <color indexed="53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rgb="FF3F3F76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rgb="FF1F497D"/>
      <name val="맑은 고딕"/>
      <family val="3"/>
      <charset val="129"/>
    </font>
    <font>
      <b/>
      <sz val="15"/>
      <color indexed="62"/>
      <name val="맑은 고딕"/>
      <family val="3"/>
      <charset val="129"/>
    </font>
    <font>
      <b/>
      <sz val="18"/>
      <color indexed="62"/>
      <name val="맑은 고딕"/>
      <family val="3"/>
      <charset val="129"/>
    </font>
    <font>
      <b/>
      <sz val="18"/>
      <color rgb="FF1F497D"/>
      <name val="맑은 고딕"/>
      <family val="3"/>
      <charset val="129"/>
    </font>
    <font>
      <b/>
      <sz val="13"/>
      <color rgb="FF1F497D"/>
      <name val="맑은 고딕"/>
      <family val="3"/>
      <charset val="129"/>
    </font>
    <font>
      <b/>
      <sz val="13"/>
      <color indexed="62"/>
      <name val="맑은 고딕"/>
      <family val="3"/>
      <charset val="129"/>
    </font>
    <font>
      <b/>
      <sz val="11"/>
      <color rgb="FF1F497D"/>
      <name val="맑은 고딕"/>
      <family val="3"/>
      <charset val="129"/>
    </font>
    <font>
      <b/>
      <sz val="11"/>
      <color indexed="62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6E0ED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ADB"/>
        <bgColor indexed="64"/>
      </patternFill>
    </fill>
    <fill>
      <patternFill patternType="solid">
        <fgColor rgb="FFB8CCE5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CC1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rgb="FFB3A2C7"/>
        <bgColor indexed="64"/>
      </patternFill>
    </fill>
    <fill>
      <patternFill patternType="solid">
        <fgColor rgb="FF92CDDD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</fills>
  <borders count="2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6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4" borderId="0">
      <alignment vertical="center"/>
    </xf>
    <xf numFmtId="0" fontId="12" fillId="4" borderId="0">
      <alignment vertical="center"/>
    </xf>
    <xf numFmtId="0" fontId="12" fillId="4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5" borderId="0">
      <alignment vertical="center"/>
    </xf>
    <xf numFmtId="0" fontId="12" fillId="5" borderId="0">
      <alignment vertical="center"/>
    </xf>
    <xf numFmtId="0" fontId="12" fillId="5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7" borderId="0">
      <alignment vertical="center"/>
    </xf>
    <xf numFmtId="0" fontId="12" fillId="7" borderId="0">
      <alignment vertical="center"/>
    </xf>
    <xf numFmtId="0" fontId="12" fillId="7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8" borderId="0">
      <alignment vertical="center"/>
    </xf>
    <xf numFmtId="0" fontId="12" fillId="8" borderId="0">
      <alignment vertical="center"/>
    </xf>
    <xf numFmtId="0" fontId="12" fillId="8" borderId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0" borderId="0">
      <alignment vertical="center"/>
    </xf>
    <xf numFmtId="0" fontId="12" fillId="10" borderId="0">
      <alignment vertical="center"/>
    </xf>
    <xf numFmtId="0" fontId="12" fillId="1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1" borderId="0">
      <alignment vertical="center"/>
    </xf>
    <xf numFmtId="0" fontId="12" fillId="11" borderId="0">
      <alignment vertical="center"/>
    </xf>
    <xf numFmtId="0" fontId="12" fillId="11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2" borderId="0">
      <alignment vertical="center"/>
    </xf>
    <xf numFmtId="0" fontId="12" fillId="12" borderId="0">
      <alignment vertical="center"/>
    </xf>
    <xf numFmtId="0" fontId="12" fillId="12" borderId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3" borderId="0">
      <alignment vertical="center"/>
    </xf>
    <xf numFmtId="0" fontId="12" fillId="13" borderId="0">
      <alignment vertical="center"/>
    </xf>
    <xf numFmtId="0" fontId="12" fillId="13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4" borderId="0">
      <alignment vertical="center"/>
    </xf>
    <xf numFmtId="0" fontId="12" fillId="14" borderId="0">
      <alignment vertical="center"/>
    </xf>
    <xf numFmtId="0" fontId="12" fillId="14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5" borderId="0">
      <alignment vertical="center"/>
    </xf>
    <xf numFmtId="0" fontId="12" fillId="15" borderId="0">
      <alignment vertical="center"/>
    </xf>
    <xf numFmtId="0" fontId="12" fillId="15" borderId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6" borderId="0">
      <alignment vertical="center"/>
    </xf>
    <xf numFmtId="0" fontId="14" fillId="16" borderId="0">
      <alignment vertical="center"/>
    </xf>
    <xf numFmtId="0" fontId="14" fillId="16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7" borderId="0">
      <alignment vertical="center"/>
    </xf>
    <xf numFmtId="0" fontId="14" fillId="17" borderId="0">
      <alignment vertical="center"/>
    </xf>
    <xf numFmtId="0" fontId="14" fillId="17" borderId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18" borderId="0">
      <alignment vertical="center"/>
    </xf>
    <xf numFmtId="0" fontId="14" fillId="18" borderId="0">
      <alignment vertical="center"/>
    </xf>
    <xf numFmtId="0" fontId="14" fillId="18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19" borderId="0">
      <alignment vertical="center"/>
    </xf>
    <xf numFmtId="0" fontId="14" fillId="19" borderId="0">
      <alignment vertical="center"/>
    </xf>
    <xf numFmtId="0" fontId="14" fillId="19" borderId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20" borderId="0">
      <alignment vertical="center"/>
    </xf>
    <xf numFmtId="0" fontId="14" fillId="20" borderId="0">
      <alignment vertical="center"/>
    </xf>
    <xf numFmtId="0" fontId="14" fillId="20" borderId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21" borderId="0">
      <alignment vertical="center"/>
    </xf>
    <xf numFmtId="0" fontId="14" fillId="21" borderId="0">
      <alignment vertical="center"/>
    </xf>
    <xf numFmtId="0" fontId="14" fillId="21" borderId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2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0" fontId="17" fillId="0" borderId="0"/>
    <xf numFmtId="0" fontId="19" fillId="0" borderId="0" applyFill="0" applyBorder="0" applyProtection="0">
      <alignment horizontal="centerContinuous" vertical="center"/>
    </xf>
    <xf numFmtId="0" fontId="20" fillId="0" borderId="0">
      <alignment horizontal="centerContinuous" vertical="center"/>
    </xf>
    <xf numFmtId="0" fontId="20" fillId="0" borderId="0">
      <alignment horizontal="centerContinuous" vertical="center"/>
    </xf>
    <xf numFmtId="0" fontId="20" fillId="0" borderId="0">
      <alignment horizontal="centerContinuous" vertical="center"/>
    </xf>
    <xf numFmtId="0" fontId="21" fillId="0" borderId="0" applyFill="0" applyBorder="0" applyProtection="0">
      <alignment horizontal="centerContinuous" vertical="center"/>
    </xf>
    <xf numFmtId="0" fontId="21" fillId="0" borderId="0" applyFill="0" applyBorder="0" applyProtection="0">
      <alignment horizontal="centerContinuous" vertical="center"/>
    </xf>
    <xf numFmtId="0" fontId="21" fillId="0" borderId="0" applyFill="0" applyBorder="0" applyProtection="0">
      <alignment horizontal="centerContinuous" vertical="center"/>
    </xf>
    <xf numFmtId="0" fontId="21" fillId="0" borderId="0" applyFill="0" applyBorder="0" applyProtection="0">
      <alignment horizontal="centerContinuous" vertical="center"/>
    </xf>
    <xf numFmtId="0" fontId="21" fillId="0" borderId="0" applyFill="0" applyBorder="0" applyProtection="0">
      <alignment horizontal="centerContinuous" vertical="center"/>
    </xf>
    <xf numFmtId="0" fontId="21" fillId="0" borderId="0" applyFill="0" applyBorder="0" applyProtection="0">
      <alignment horizontal="centerContinuous" vertical="center"/>
    </xf>
    <xf numFmtId="0" fontId="21" fillId="0" borderId="0" applyFill="0" applyBorder="0" applyProtection="0">
      <alignment horizontal="centerContinuous" vertical="center"/>
    </xf>
    <xf numFmtId="0" fontId="21" fillId="0" borderId="0" applyFill="0" applyBorder="0" applyProtection="0">
      <alignment horizontal="centerContinuous" vertical="center"/>
    </xf>
    <xf numFmtId="0" fontId="22" fillId="22" borderId="0" applyFill="0" applyBorder="0" applyProtection="0">
      <alignment horizontal="center" vertical="center"/>
    </xf>
    <xf numFmtId="0" fontId="23" fillId="23" borderId="0">
      <alignment horizontal="center" vertical="center"/>
    </xf>
    <xf numFmtId="0" fontId="23" fillId="23" borderId="0">
      <alignment horizontal="center" vertical="center"/>
    </xf>
    <xf numFmtId="0" fontId="23" fillId="23" borderId="0">
      <alignment horizontal="center" vertical="center"/>
    </xf>
    <xf numFmtId="0" fontId="24" fillId="22" borderId="0" applyFill="0" applyBorder="0" applyProtection="0">
      <alignment horizontal="center" vertical="center"/>
    </xf>
    <xf numFmtId="0" fontId="24" fillId="22" borderId="0" applyFill="0" applyBorder="0" applyProtection="0">
      <alignment horizontal="center" vertical="center"/>
    </xf>
    <xf numFmtId="0" fontId="24" fillId="22" borderId="0" applyFill="0" applyBorder="0" applyProtection="0">
      <alignment horizontal="center" vertical="center"/>
    </xf>
    <xf numFmtId="0" fontId="24" fillId="22" borderId="0" applyFill="0" applyBorder="0" applyProtection="0">
      <alignment horizontal="center" vertical="center"/>
    </xf>
    <xf numFmtId="0" fontId="24" fillId="22" borderId="0" applyFill="0" applyBorder="0" applyProtection="0">
      <alignment horizontal="center" vertical="center"/>
    </xf>
    <xf numFmtId="0" fontId="24" fillId="22" borderId="0" applyFill="0" applyBorder="0" applyProtection="0">
      <alignment horizontal="center" vertical="center"/>
    </xf>
    <xf numFmtId="0" fontId="24" fillId="22" borderId="0" applyFill="0" applyBorder="0" applyProtection="0">
      <alignment horizontal="center" vertical="center"/>
    </xf>
    <xf numFmtId="0" fontId="24" fillId="22" borderId="0" applyFill="0" applyBorder="0" applyProtection="0">
      <alignment horizontal="center" vertical="center"/>
    </xf>
    <xf numFmtId="0" fontId="14" fillId="24" borderId="0">
      <alignment vertical="center"/>
    </xf>
    <xf numFmtId="0" fontId="14" fillId="24" borderId="0">
      <alignment vertical="center"/>
    </xf>
    <xf numFmtId="0" fontId="14" fillId="24" borderId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5" borderId="0">
      <alignment vertical="center"/>
    </xf>
    <xf numFmtId="0" fontId="14" fillId="25" borderId="0">
      <alignment vertical="center"/>
    </xf>
    <xf numFmtId="0" fontId="14" fillId="25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26" borderId="0">
      <alignment vertical="center"/>
    </xf>
    <xf numFmtId="0" fontId="14" fillId="26" borderId="0">
      <alignment vertical="center"/>
    </xf>
    <xf numFmtId="0" fontId="14" fillId="26" borderId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7" borderId="0">
      <alignment vertical="center"/>
    </xf>
    <xf numFmtId="0" fontId="14" fillId="27" borderId="0">
      <alignment vertical="center"/>
    </xf>
    <xf numFmtId="0" fontId="14" fillId="27" borderId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8" borderId="0">
      <alignment vertical="center"/>
    </xf>
    <xf numFmtId="0" fontId="14" fillId="28" borderId="0">
      <alignment vertical="center"/>
    </xf>
    <xf numFmtId="0" fontId="14" fillId="28" borderId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9" borderId="0">
      <alignment vertical="center"/>
    </xf>
    <xf numFmtId="0" fontId="14" fillId="29" borderId="0">
      <alignment vertical="center"/>
    </xf>
    <xf numFmtId="0" fontId="14" fillId="29" borderId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0" borderId="1">
      <alignment vertical="center"/>
    </xf>
    <xf numFmtId="0" fontId="27" fillId="30" borderId="1">
      <alignment vertical="center"/>
    </xf>
    <xf numFmtId="0" fontId="27" fillId="30" borderId="1">
      <alignment vertical="center"/>
    </xf>
    <xf numFmtId="0" fontId="28" fillId="30" borderId="13" applyNumberFormat="0" applyAlignment="0" applyProtection="0">
      <alignment vertical="center"/>
    </xf>
    <xf numFmtId="0" fontId="28" fillId="30" borderId="13" applyNumberFormat="0" applyAlignment="0" applyProtection="0">
      <alignment vertical="center"/>
    </xf>
    <xf numFmtId="0" fontId="28" fillId="30" borderId="13" applyNumberFormat="0" applyAlignment="0" applyProtection="0">
      <alignment vertical="center"/>
    </xf>
    <xf numFmtId="0" fontId="28" fillId="30" borderId="13" applyNumberFormat="0" applyAlignment="0" applyProtection="0">
      <alignment vertical="center"/>
    </xf>
    <xf numFmtId="0" fontId="28" fillId="30" borderId="13" applyNumberFormat="0" applyAlignment="0" applyProtection="0">
      <alignment vertical="center"/>
    </xf>
    <xf numFmtId="0" fontId="28" fillId="30" borderId="13" applyNumberFormat="0" applyAlignment="0" applyProtection="0">
      <alignment vertical="center"/>
    </xf>
    <xf numFmtId="0" fontId="28" fillId="30" borderId="13" applyNumberFormat="0" applyAlignment="0" applyProtection="0">
      <alignment vertical="center"/>
    </xf>
    <xf numFmtId="0" fontId="28" fillId="30" borderId="13" applyNumberFormat="0" applyAlignment="0" applyProtection="0">
      <alignment vertical="center"/>
    </xf>
    <xf numFmtId="0" fontId="29" fillId="31" borderId="0">
      <alignment vertical="center"/>
    </xf>
    <xf numFmtId="0" fontId="29" fillId="31" borderId="0">
      <alignment vertical="center"/>
    </xf>
    <xf numFmtId="0" fontId="29" fillId="31" borderId="0">
      <alignment vertical="center"/>
    </xf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5">
      <alignment vertical="center"/>
    </xf>
    <xf numFmtId="0" fontId="31" fillId="32" borderId="5">
      <alignment vertical="center"/>
    </xf>
    <xf numFmtId="0" fontId="31" fillId="32" borderId="5">
      <alignment vertical="center"/>
    </xf>
    <xf numFmtId="0" fontId="1" fillId="33" borderId="14" applyNumberFormat="0" applyFont="0" applyAlignment="0" applyProtection="0">
      <alignment vertical="center"/>
    </xf>
    <xf numFmtId="0" fontId="1" fillId="33" borderId="14" applyNumberFormat="0" applyFont="0" applyAlignment="0" applyProtection="0">
      <alignment vertical="center"/>
    </xf>
    <xf numFmtId="0" fontId="1" fillId="33" borderId="14" applyNumberFormat="0" applyFont="0" applyAlignment="0" applyProtection="0">
      <alignment vertical="center"/>
    </xf>
    <xf numFmtId="0" fontId="1" fillId="33" borderId="14" applyNumberFormat="0" applyFont="0" applyAlignment="0" applyProtection="0">
      <alignment vertical="center"/>
    </xf>
    <xf numFmtId="0" fontId="1" fillId="33" borderId="14" applyNumberFormat="0" applyFont="0" applyAlignment="0" applyProtection="0">
      <alignment vertical="center"/>
    </xf>
    <xf numFmtId="0" fontId="1" fillId="33" borderId="14" applyNumberFormat="0" applyFont="0" applyAlignment="0" applyProtection="0">
      <alignment vertical="center"/>
    </xf>
    <xf numFmtId="0" fontId="1" fillId="33" borderId="14" applyNumberFormat="0" applyFont="0" applyAlignment="0" applyProtection="0">
      <alignment vertical="center"/>
    </xf>
    <xf numFmtId="0" fontId="1" fillId="33" borderId="14" applyNumberFormat="0" applyFont="0" applyAlignment="0" applyProtection="0">
      <alignment vertical="center"/>
    </xf>
    <xf numFmtId="9" fontId="18" fillId="22" borderId="0" applyFill="0" applyBorder="0" applyProtection="0">
      <alignment horizontal="right"/>
    </xf>
    <xf numFmtId="9" fontId="32" fillId="23" borderId="0">
      <alignment horizontal="right"/>
    </xf>
    <xf numFmtId="9" fontId="32" fillId="23" borderId="0">
      <alignment horizontal="right"/>
    </xf>
    <xf numFmtId="9" fontId="32" fillId="23" borderId="0">
      <alignment horizontal="right"/>
    </xf>
    <xf numFmtId="9" fontId="33" fillId="22" borderId="0" applyFill="0" applyBorder="0" applyProtection="0">
      <alignment horizontal="right"/>
    </xf>
    <xf numFmtId="9" fontId="33" fillId="22" borderId="0" applyFill="0" applyBorder="0" applyProtection="0">
      <alignment horizontal="right"/>
    </xf>
    <xf numFmtId="9" fontId="33" fillId="22" borderId="0" applyFill="0" applyBorder="0" applyProtection="0">
      <alignment horizontal="right"/>
    </xf>
    <xf numFmtId="9" fontId="33" fillId="22" borderId="0" applyFill="0" applyBorder="0" applyProtection="0">
      <alignment horizontal="right"/>
    </xf>
    <xf numFmtId="9" fontId="33" fillId="22" borderId="0" applyFill="0" applyBorder="0" applyProtection="0">
      <alignment horizontal="right"/>
    </xf>
    <xf numFmtId="9" fontId="33" fillId="22" borderId="0" applyFill="0" applyBorder="0" applyProtection="0">
      <alignment horizontal="right"/>
    </xf>
    <xf numFmtId="9" fontId="33" fillId="22" borderId="0" applyFill="0" applyBorder="0" applyProtection="0">
      <alignment horizontal="right"/>
    </xf>
    <xf numFmtId="9" fontId="33" fillId="22" borderId="0" applyFill="0" applyBorder="0" applyProtection="0">
      <alignment horizontal="right"/>
    </xf>
    <xf numFmtId="10" fontId="18" fillId="0" borderId="0" applyFill="0" applyBorder="0" applyProtection="0">
      <alignment horizontal="right"/>
    </xf>
    <xf numFmtId="10" fontId="32" fillId="0" borderId="0">
      <alignment horizontal="right"/>
    </xf>
    <xf numFmtId="10" fontId="32" fillId="0" borderId="0">
      <alignment horizontal="right"/>
    </xf>
    <xf numFmtId="10" fontId="32" fillId="0" borderId="0">
      <alignment horizontal="right"/>
    </xf>
    <xf numFmtId="10" fontId="33" fillId="0" borderId="0" applyFill="0" applyBorder="0" applyProtection="0">
      <alignment horizontal="right"/>
    </xf>
    <xf numFmtId="10" fontId="33" fillId="0" borderId="0" applyFill="0" applyBorder="0" applyProtection="0">
      <alignment horizontal="right"/>
    </xf>
    <xf numFmtId="10" fontId="33" fillId="0" borderId="0" applyFill="0" applyBorder="0" applyProtection="0">
      <alignment horizontal="right"/>
    </xf>
    <xf numFmtId="10" fontId="33" fillId="0" borderId="0" applyFill="0" applyBorder="0" applyProtection="0">
      <alignment horizontal="right"/>
    </xf>
    <xf numFmtId="10" fontId="33" fillId="0" borderId="0" applyFill="0" applyBorder="0" applyProtection="0">
      <alignment horizontal="right"/>
    </xf>
    <xf numFmtId="10" fontId="33" fillId="0" borderId="0" applyFill="0" applyBorder="0" applyProtection="0">
      <alignment horizontal="right"/>
    </xf>
    <xf numFmtId="10" fontId="33" fillId="0" borderId="0" applyFill="0" applyBorder="0" applyProtection="0">
      <alignment horizontal="right"/>
    </xf>
    <xf numFmtId="10" fontId="33" fillId="0" borderId="0" applyFill="0" applyBorder="0" applyProtection="0">
      <alignment horizontal="right"/>
    </xf>
    <xf numFmtId="0" fontId="34" fillId="34" borderId="0">
      <alignment vertical="center"/>
    </xf>
    <xf numFmtId="0" fontId="34" fillId="34" borderId="0">
      <alignment vertical="center"/>
    </xf>
    <xf numFmtId="0" fontId="34" fillId="34" borderId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5" borderId="4">
      <alignment vertical="center"/>
    </xf>
    <xf numFmtId="0" fontId="39" fillId="35" borderId="4">
      <alignment vertical="center"/>
    </xf>
    <xf numFmtId="0" fontId="39" fillId="35" borderId="4">
      <alignment vertical="center"/>
    </xf>
    <xf numFmtId="0" fontId="40" fillId="35" borderId="15" applyNumberFormat="0" applyAlignment="0" applyProtection="0">
      <alignment vertical="center"/>
    </xf>
    <xf numFmtId="0" fontId="40" fillId="35" borderId="15" applyNumberFormat="0" applyAlignment="0" applyProtection="0">
      <alignment vertical="center"/>
    </xf>
    <xf numFmtId="0" fontId="40" fillId="35" borderId="15" applyNumberFormat="0" applyAlignment="0" applyProtection="0">
      <alignment vertical="center"/>
    </xf>
    <xf numFmtId="0" fontId="40" fillId="35" borderId="15" applyNumberFormat="0" applyAlignment="0" applyProtection="0">
      <alignment vertical="center"/>
    </xf>
    <xf numFmtId="0" fontId="40" fillId="35" borderId="15" applyNumberFormat="0" applyAlignment="0" applyProtection="0">
      <alignment vertical="center"/>
    </xf>
    <xf numFmtId="0" fontId="40" fillId="35" borderId="15" applyNumberFormat="0" applyAlignment="0" applyProtection="0">
      <alignment vertical="center"/>
    </xf>
    <xf numFmtId="0" fontId="40" fillId="35" borderId="15" applyNumberFormat="0" applyAlignment="0" applyProtection="0">
      <alignment vertical="center"/>
    </xf>
    <xf numFmtId="0" fontId="40" fillId="35" borderId="15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1" fillId="0" borderId="0">
      <alignment vertical="center"/>
    </xf>
    <xf numFmtId="41" fontId="31" fillId="0" borderId="0">
      <alignment vertical="center"/>
    </xf>
    <xf numFmtId="41" fontId="31" fillId="0" borderId="0">
      <alignment vertical="center"/>
    </xf>
    <xf numFmtId="0" fontId="17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3">
      <alignment vertical="center"/>
    </xf>
    <xf numFmtId="0" fontId="43" fillId="0" borderId="3">
      <alignment vertical="center"/>
    </xf>
    <xf numFmtId="0" fontId="43" fillId="0" borderId="3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0" borderId="17">
      <alignment vertical="center"/>
    </xf>
    <xf numFmtId="0" fontId="45" fillId="0" borderId="17">
      <alignment vertical="center"/>
    </xf>
    <xf numFmtId="0" fontId="45" fillId="0" borderId="17">
      <alignment vertical="center"/>
    </xf>
    <xf numFmtId="0" fontId="46" fillId="0" borderId="18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7" fillId="36" borderId="1">
      <alignment vertical="center"/>
    </xf>
    <xf numFmtId="0" fontId="47" fillId="36" borderId="1">
      <alignment vertical="center"/>
    </xf>
    <xf numFmtId="0" fontId="47" fillId="36" borderId="1">
      <alignment vertical="center"/>
    </xf>
    <xf numFmtId="0" fontId="48" fillId="37" borderId="13" applyNumberFormat="0" applyAlignment="0" applyProtection="0">
      <alignment vertical="center"/>
    </xf>
    <xf numFmtId="0" fontId="48" fillId="37" borderId="13" applyNumberFormat="0" applyAlignment="0" applyProtection="0">
      <alignment vertical="center"/>
    </xf>
    <xf numFmtId="0" fontId="48" fillId="37" borderId="13" applyNumberFormat="0" applyAlignment="0" applyProtection="0">
      <alignment vertical="center"/>
    </xf>
    <xf numFmtId="0" fontId="48" fillId="37" borderId="13" applyNumberFormat="0" applyAlignment="0" applyProtection="0">
      <alignment vertical="center"/>
    </xf>
    <xf numFmtId="0" fontId="48" fillId="37" borderId="13" applyNumberFormat="0" applyAlignment="0" applyProtection="0">
      <alignment vertical="center"/>
    </xf>
    <xf numFmtId="0" fontId="48" fillId="37" borderId="13" applyNumberFormat="0" applyAlignment="0" applyProtection="0">
      <alignment vertical="center"/>
    </xf>
    <xf numFmtId="0" fontId="48" fillId="37" borderId="13" applyNumberFormat="0" applyAlignment="0" applyProtection="0">
      <alignment vertical="center"/>
    </xf>
    <xf numFmtId="0" fontId="48" fillId="37" borderId="13" applyNumberFormat="0" applyAlignment="0" applyProtection="0">
      <alignment vertical="center"/>
    </xf>
    <xf numFmtId="0" fontId="49" fillId="0" borderId="19">
      <alignment vertical="center"/>
    </xf>
    <xf numFmtId="0" fontId="49" fillId="0" borderId="19">
      <alignment vertical="center"/>
    </xf>
    <xf numFmtId="0" fontId="49" fillId="0" borderId="19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3" fillId="0" borderId="21">
      <alignment vertical="center"/>
    </xf>
    <xf numFmtId="0" fontId="53" fillId="0" borderId="21">
      <alignment vertical="center"/>
    </xf>
    <xf numFmtId="0" fontId="53" fillId="0" borderId="21">
      <alignment vertical="center"/>
    </xf>
    <xf numFmtId="0" fontId="54" fillId="0" borderId="22" applyNumberFormat="0" applyFill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55" fillId="0" borderId="23">
      <alignment vertical="center"/>
    </xf>
    <xf numFmtId="0" fontId="55" fillId="0" borderId="23">
      <alignment vertical="center"/>
    </xf>
    <xf numFmtId="0" fontId="55" fillId="0" borderId="23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7" fillId="38" borderId="0">
      <alignment vertical="center"/>
    </xf>
    <xf numFmtId="0" fontId="57" fillId="38" borderId="0">
      <alignment vertical="center"/>
    </xf>
    <xf numFmtId="0" fontId="57" fillId="38" borderId="0">
      <alignment vertical="center"/>
    </xf>
    <xf numFmtId="0" fontId="58" fillId="38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9" fillId="30" borderId="2">
      <alignment vertical="center"/>
    </xf>
    <xf numFmtId="0" fontId="59" fillId="30" borderId="2">
      <alignment vertical="center"/>
    </xf>
    <xf numFmtId="0" fontId="59" fillId="30" borderId="2">
      <alignment vertical="center"/>
    </xf>
    <xf numFmtId="0" fontId="60" fillId="30" borderId="25" applyNumberFormat="0" applyAlignment="0" applyProtection="0">
      <alignment vertical="center"/>
    </xf>
    <xf numFmtId="0" fontId="60" fillId="30" borderId="25" applyNumberFormat="0" applyAlignment="0" applyProtection="0">
      <alignment vertical="center"/>
    </xf>
    <xf numFmtId="0" fontId="60" fillId="30" borderId="25" applyNumberFormat="0" applyAlignment="0" applyProtection="0">
      <alignment vertical="center"/>
    </xf>
    <xf numFmtId="0" fontId="60" fillId="30" borderId="25" applyNumberFormat="0" applyAlignment="0" applyProtection="0">
      <alignment vertical="center"/>
    </xf>
    <xf numFmtId="0" fontId="60" fillId="30" borderId="25" applyNumberFormat="0" applyAlignment="0" applyProtection="0">
      <alignment vertical="center"/>
    </xf>
    <xf numFmtId="0" fontId="60" fillId="30" borderId="25" applyNumberFormat="0" applyAlignment="0" applyProtection="0">
      <alignment vertical="center"/>
    </xf>
    <xf numFmtId="0" fontId="60" fillId="30" borderId="25" applyNumberFormat="0" applyAlignment="0" applyProtection="0">
      <alignment vertical="center"/>
    </xf>
    <xf numFmtId="0" fontId="60" fillId="30" borderId="25" applyNumberFormat="0" applyAlignment="0" applyProtection="0">
      <alignment vertical="center"/>
    </xf>
    <xf numFmtId="184" fontId="18" fillId="0" borderId="0" applyFont="0" applyFill="0" applyBorder="0" applyAlignment="0" applyProtection="0"/>
    <xf numFmtId="185" fontId="18" fillId="22" borderId="0" applyFill="0" applyBorder="0" applyProtection="0">
      <alignment horizontal="right"/>
    </xf>
    <xf numFmtId="185" fontId="32" fillId="23" borderId="0">
      <alignment horizontal="right"/>
    </xf>
    <xf numFmtId="185" fontId="32" fillId="23" borderId="0">
      <alignment horizontal="right"/>
    </xf>
    <xf numFmtId="185" fontId="32" fillId="23" borderId="0">
      <alignment horizontal="right"/>
    </xf>
    <xf numFmtId="185" fontId="33" fillId="22" borderId="0" applyFill="0" applyBorder="0" applyProtection="0">
      <alignment horizontal="right"/>
    </xf>
    <xf numFmtId="185" fontId="33" fillId="22" borderId="0" applyFill="0" applyBorder="0" applyProtection="0">
      <alignment horizontal="right"/>
    </xf>
    <xf numFmtId="185" fontId="33" fillId="22" borderId="0" applyFill="0" applyBorder="0" applyProtection="0">
      <alignment horizontal="right"/>
    </xf>
    <xf numFmtId="185" fontId="33" fillId="22" borderId="0" applyFill="0" applyBorder="0" applyProtection="0">
      <alignment horizontal="right"/>
    </xf>
    <xf numFmtId="185" fontId="33" fillId="22" borderId="0" applyFill="0" applyBorder="0" applyProtection="0">
      <alignment horizontal="right"/>
    </xf>
    <xf numFmtId="185" fontId="33" fillId="22" borderId="0" applyFill="0" applyBorder="0" applyProtection="0">
      <alignment horizontal="right"/>
    </xf>
    <xf numFmtId="185" fontId="33" fillId="22" borderId="0" applyFill="0" applyBorder="0" applyProtection="0">
      <alignment horizontal="right"/>
    </xf>
    <xf numFmtId="185" fontId="33" fillId="22" borderId="0" applyFill="0" applyBorder="0" applyProtection="0">
      <alignment horizontal="right"/>
    </xf>
    <xf numFmtId="186" fontId="18" fillId="0" borderId="0" applyFont="0" applyFill="0" applyBorder="0" applyAlignment="0" applyProtection="0"/>
    <xf numFmtId="0" fontId="6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176" fontId="8" fillId="2" borderId="8" xfId="0" applyNumberFormat="1" applyFont="1" applyFill="1" applyBorder="1" applyAlignment="1">
      <alignment horizontal="center" vertical="center" wrapText="1"/>
    </xf>
    <xf numFmtId="177" fontId="8" fillId="2" borderId="8" xfId="1" applyNumberFormat="1" applyFont="1" applyFill="1" applyBorder="1" applyAlignment="1">
      <alignment horizontal="center" vertical="center" shrinkToFit="1"/>
    </xf>
    <xf numFmtId="41" fontId="8" fillId="2" borderId="8" xfId="1" applyNumberFormat="1" applyFont="1" applyFill="1" applyBorder="1" applyAlignment="1">
      <alignment horizontal="center" vertical="center" wrapText="1"/>
    </xf>
    <xf numFmtId="41" fontId="8" fillId="2" borderId="8" xfId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 wrapText="1"/>
    </xf>
    <xf numFmtId="176" fontId="2" fillId="3" borderId="8" xfId="0" applyNumberFormat="1" applyFont="1" applyFill="1" applyBorder="1" applyAlignment="1">
      <alignment horizontal="center" vertical="center" wrapText="1"/>
    </xf>
    <xf numFmtId="177" fontId="2" fillId="3" borderId="8" xfId="1" applyNumberFormat="1" applyFont="1" applyFill="1" applyBorder="1" applyAlignment="1">
      <alignment horizontal="center" vertical="center" shrinkToFit="1"/>
    </xf>
    <xf numFmtId="41" fontId="2" fillId="3" borderId="8" xfId="1" applyNumberFormat="1" applyFont="1" applyFill="1" applyBorder="1" applyAlignment="1">
      <alignment horizontal="center" vertical="center" shrinkToFit="1"/>
    </xf>
    <xf numFmtId="41" fontId="2" fillId="3" borderId="8" xfId="1" applyNumberFormat="1" applyFont="1" applyFill="1" applyBorder="1" applyAlignment="1">
      <alignment horizontal="center" vertical="center" wrapText="1"/>
    </xf>
    <xf numFmtId="41" fontId="2" fillId="3" borderId="8" xfId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177" fontId="2" fillId="0" borderId="8" xfId="1" applyNumberFormat="1" applyFont="1" applyFill="1" applyBorder="1" applyAlignment="1">
      <alignment horizontal="center" vertical="center" shrinkToFit="1"/>
    </xf>
    <xf numFmtId="41" fontId="2" fillId="0" borderId="8" xfId="1" applyFont="1" applyFill="1" applyBorder="1" applyAlignment="1">
      <alignment horizontal="center" vertical="center" shrinkToFit="1"/>
    </xf>
    <xf numFmtId="41" fontId="2" fillId="0" borderId="8" xfId="1" applyNumberFormat="1" applyFont="1" applyFill="1" applyBorder="1" applyAlignment="1">
      <alignment horizontal="center" vertical="center" wrapText="1"/>
    </xf>
    <xf numFmtId="41" fontId="2" fillId="0" borderId="8" xfId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/>
    </xf>
    <xf numFmtId="177" fontId="2" fillId="0" borderId="8" xfId="1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41" fontId="2" fillId="0" borderId="8" xfId="1" applyFont="1" applyFill="1" applyBorder="1" applyAlignment="1">
      <alignment vertical="center" shrinkToFit="1"/>
    </xf>
    <xf numFmtId="177" fontId="2" fillId="0" borderId="8" xfId="1" applyNumberFormat="1" applyFont="1" applyFill="1" applyBorder="1" applyAlignment="1">
      <alignment vertical="center" shrinkToFi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177" fontId="2" fillId="0" borderId="9" xfId="1" applyNumberFormat="1" applyFont="1" applyFill="1" applyBorder="1" applyAlignment="1">
      <alignment horizontal="center" vertical="center" shrinkToFit="1"/>
    </xf>
    <xf numFmtId="41" fontId="2" fillId="0" borderId="9" xfId="1" applyFont="1" applyFill="1" applyBorder="1" applyAlignment="1">
      <alignment horizontal="center" vertical="center" shrinkToFit="1"/>
    </xf>
    <xf numFmtId="41" fontId="2" fillId="0" borderId="9" xfId="1" applyNumberFormat="1" applyFont="1" applyFill="1" applyBorder="1" applyAlignment="1">
      <alignment horizontal="center" vertical="center"/>
    </xf>
    <xf numFmtId="41" fontId="2" fillId="0" borderId="9" xfId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1" fontId="2" fillId="0" borderId="8" xfId="1" applyFont="1" applyFill="1" applyBorder="1" applyAlignment="1">
      <alignment horizontal="center" vertical="center"/>
    </xf>
    <xf numFmtId="177" fontId="2" fillId="0" borderId="8" xfId="1" applyNumberFormat="1" applyFont="1" applyFill="1" applyBorder="1" applyAlignment="1">
      <alignment vertical="center"/>
    </xf>
    <xf numFmtId="0" fontId="9" fillId="3" borderId="8" xfId="0" applyFont="1" applyFill="1" applyBorder="1" applyAlignment="1">
      <alignment horizontal="center" vertical="center" wrapText="1"/>
    </xf>
    <xf numFmtId="177" fontId="2" fillId="0" borderId="10" xfId="1" applyNumberFormat="1" applyFont="1" applyFill="1" applyBorder="1" applyAlignment="1">
      <alignment horizontal="center" vertical="center" shrinkToFit="1"/>
    </xf>
    <xf numFmtId="41" fontId="2" fillId="0" borderId="10" xfId="1" applyFont="1" applyFill="1" applyBorder="1" applyAlignment="1">
      <alignment horizontal="center" vertical="center" shrinkToFit="1"/>
    </xf>
    <xf numFmtId="177" fontId="10" fillId="0" borderId="8" xfId="1" applyNumberFormat="1" applyFont="1" applyFill="1" applyBorder="1" applyAlignment="1">
      <alignment horizontal="center" vertical="center" shrinkToFit="1"/>
    </xf>
    <xf numFmtId="49" fontId="10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 shrinkToFi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 wrapText="1"/>
    </xf>
    <xf numFmtId="41" fontId="2" fillId="0" borderId="8" xfId="1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left" vertical="center" wrapText="1"/>
    </xf>
    <xf numFmtId="41" fontId="10" fillId="0" borderId="8" xfId="1" applyNumberFormat="1" applyFont="1" applyFill="1" applyBorder="1" applyAlignment="1">
      <alignment horizontal="center" vertical="center" shrinkToFit="1"/>
    </xf>
    <xf numFmtId="41" fontId="10" fillId="0" borderId="8" xfId="1" applyNumberFormat="1" applyFont="1" applyFill="1" applyBorder="1" applyAlignment="1">
      <alignment horizontal="center" vertical="center" wrapText="1"/>
    </xf>
    <xf numFmtId="177" fontId="10" fillId="0" borderId="8" xfId="1" applyNumberFormat="1" applyFont="1" applyFill="1" applyBorder="1" applyAlignment="1">
      <alignment vertical="center" shrinkToFit="1"/>
    </xf>
    <xf numFmtId="41" fontId="10" fillId="0" borderId="8" xfId="1" applyNumberFormat="1" applyFont="1" applyFill="1" applyBorder="1" applyAlignment="1">
      <alignment vertical="center" shrinkToFit="1"/>
    </xf>
    <xf numFmtId="41" fontId="10" fillId="0" borderId="8" xfId="1" applyNumberFormat="1" applyFont="1" applyFill="1" applyBorder="1" applyAlignment="1">
      <alignment horizontal="center" vertical="center"/>
    </xf>
    <xf numFmtId="177" fontId="10" fillId="0" borderId="8" xfId="1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vertical="center" wrapText="1"/>
    </xf>
    <xf numFmtId="177" fontId="2" fillId="0" borderId="10" xfId="1" applyNumberFormat="1" applyFont="1" applyFill="1" applyBorder="1" applyAlignment="1">
      <alignment vertical="center" shrinkToFit="1"/>
    </xf>
    <xf numFmtId="41" fontId="2" fillId="0" borderId="10" xfId="1" applyFont="1" applyFill="1" applyBorder="1" applyAlignment="1">
      <alignment vertical="center" shrinkToFit="1"/>
    </xf>
    <xf numFmtId="177" fontId="2" fillId="0" borderId="10" xfId="1" applyNumberFormat="1" applyFont="1" applyFill="1" applyBorder="1" applyAlignment="1">
      <alignment horizontal="center" vertical="center"/>
    </xf>
    <xf numFmtId="41" fontId="2" fillId="0" borderId="10" xfId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1" fontId="2" fillId="0" borderId="8" xfId="1" applyFont="1" applyFill="1" applyBorder="1" applyAlignment="1">
      <alignment vertical="center"/>
    </xf>
    <xf numFmtId="41" fontId="2" fillId="0" borderId="10" xfId="1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  <xf numFmtId="177" fontId="9" fillId="0" borderId="8" xfId="1" applyNumberFormat="1" applyFont="1" applyFill="1" applyBorder="1" applyAlignment="1">
      <alignment horizontal="center" vertical="center"/>
    </xf>
    <xf numFmtId="178" fontId="9" fillId="0" borderId="8" xfId="1" applyNumberFormat="1" applyFont="1" applyFill="1" applyBorder="1" applyAlignment="1">
      <alignment horizontal="right" vertical="center"/>
    </xf>
    <xf numFmtId="41" fontId="9" fillId="0" borderId="8" xfId="1" applyFont="1" applyFill="1" applyBorder="1" applyAlignment="1">
      <alignment horizontal="center" vertical="center" wrapText="1"/>
    </xf>
    <xf numFmtId="41" fontId="9" fillId="0" borderId="8" xfId="1" applyFont="1" applyFill="1" applyBorder="1" applyAlignment="1">
      <alignment horizontal="center" vertical="center"/>
    </xf>
    <xf numFmtId="177" fontId="9" fillId="0" borderId="8" xfId="1" applyNumberFormat="1" applyFont="1" applyFill="1" applyBorder="1" applyAlignment="1">
      <alignment horizontal="right" vertical="center"/>
    </xf>
    <xf numFmtId="49" fontId="9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shrinkToFit="1"/>
    </xf>
    <xf numFmtId="49" fontId="2" fillId="0" borderId="8" xfId="0" applyNumberFormat="1" applyFont="1" applyFill="1" applyBorder="1" applyAlignment="1">
      <alignment horizontal="center" vertical="center" shrinkToFit="1"/>
    </xf>
    <xf numFmtId="14" fontId="2" fillId="0" borderId="8" xfId="0" quotePrefix="1" applyNumberFormat="1" applyFont="1" applyFill="1" applyBorder="1" applyAlignment="1">
      <alignment horizontal="center" vertical="center" wrapText="1"/>
    </xf>
    <xf numFmtId="177" fontId="11" fillId="0" borderId="8" xfId="1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179" fontId="2" fillId="0" borderId="8" xfId="0" applyNumberFormat="1" applyFont="1" applyFill="1" applyBorder="1" applyAlignment="1">
      <alignment horizontal="center" vertical="center" wrapText="1"/>
    </xf>
    <xf numFmtId="41" fontId="2" fillId="0" borderId="8" xfId="0" applyNumberFormat="1" applyFont="1" applyFill="1" applyBorder="1" applyAlignment="1">
      <alignment horizontal="center" vertical="center" wrapText="1"/>
    </xf>
    <xf numFmtId="179" fontId="2" fillId="0" borderId="8" xfId="1" applyNumberFormat="1" applyFont="1" applyFill="1" applyBorder="1" applyAlignment="1">
      <alignment horizontal="center" vertical="center" shrinkToFit="1"/>
    </xf>
    <xf numFmtId="41" fontId="2" fillId="0" borderId="8" xfId="1" applyNumberFormat="1" applyFont="1" applyFill="1" applyBorder="1" applyAlignment="1">
      <alignment horizontal="center" vertical="center" shrinkToFit="1"/>
    </xf>
    <xf numFmtId="179" fontId="2" fillId="0" borderId="8" xfId="1" applyNumberFormat="1" applyFont="1" applyFill="1" applyBorder="1" applyAlignment="1">
      <alignment horizontal="center" vertical="center"/>
    </xf>
    <xf numFmtId="179" fontId="2" fillId="0" borderId="8" xfId="1" applyNumberFormat="1" applyFont="1" applyFill="1" applyBorder="1" applyAlignment="1">
      <alignment vertical="center"/>
    </xf>
    <xf numFmtId="41" fontId="2" fillId="0" borderId="8" xfId="1" applyNumberFormat="1" applyFont="1" applyFill="1" applyBorder="1" applyAlignment="1">
      <alignment vertical="center"/>
    </xf>
    <xf numFmtId="0" fontId="9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 wrapText="1"/>
    </xf>
    <xf numFmtId="49" fontId="10" fillId="0" borderId="12" xfId="0" applyNumberFormat="1" applyFont="1" applyFill="1" applyBorder="1" applyAlignment="1">
      <alignment horizontal="center" vertical="center" wrapText="1"/>
    </xf>
  </cellXfs>
  <cellStyles count="562">
    <cellStyle name="20% - 강조색1 10" xfId="2"/>
    <cellStyle name="20% - 강조색1 11" xfId="3"/>
    <cellStyle name="20% - 강조색1 12" xfId="4"/>
    <cellStyle name="20% - 강조색1 2" xfId="5"/>
    <cellStyle name="20% - 강조색1 3" xfId="6"/>
    <cellStyle name="20% - 강조색1 4" xfId="7"/>
    <cellStyle name="20% - 강조색1 5" xfId="8"/>
    <cellStyle name="20% - 강조색1 6" xfId="9"/>
    <cellStyle name="20% - 강조색1 7" xfId="10"/>
    <cellStyle name="20% - 강조색1 8" xfId="11"/>
    <cellStyle name="20% - 강조색1 9" xfId="12"/>
    <cellStyle name="20% - 강조색2 10" xfId="13"/>
    <cellStyle name="20% - 강조색2 11" xfId="14"/>
    <cellStyle name="20% - 강조색2 12" xfId="15"/>
    <cellStyle name="20% - 강조색2 2" xfId="16"/>
    <cellStyle name="20% - 강조색2 3" xfId="17"/>
    <cellStyle name="20% - 강조색2 4" xfId="18"/>
    <cellStyle name="20% - 강조색2 5" xfId="19"/>
    <cellStyle name="20% - 강조색2 6" xfId="20"/>
    <cellStyle name="20% - 강조색2 7" xfId="21"/>
    <cellStyle name="20% - 강조색2 8" xfId="22"/>
    <cellStyle name="20% - 강조색2 9" xfId="23"/>
    <cellStyle name="20% - 강조색3 10" xfId="24"/>
    <cellStyle name="20% - 강조색3 11" xfId="25"/>
    <cellStyle name="20% - 강조색3 12" xfId="26"/>
    <cellStyle name="20% - 강조색3 2" xfId="27"/>
    <cellStyle name="20% - 강조색3 3" xfId="28"/>
    <cellStyle name="20% - 강조색3 4" xfId="29"/>
    <cellStyle name="20% - 강조색3 5" xfId="30"/>
    <cellStyle name="20% - 강조색3 6" xfId="31"/>
    <cellStyle name="20% - 강조색3 7" xfId="32"/>
    <cellStyle name="20% - 강조색3 8" xfId="33"/>
    <cellStyle name="20% - 강조색3 9" xfId="34"/>
    <cellStyle name="20% - 강조색4 10" xfId="35"/>
    <cellStyle name="20% - 강조색4 11" xfId="36"/>
    <cellStyle name="20% - 강조색4 12" xfId="37"/>
    <cellStyle name="20% - 강조색4 2" xfId="38"/>
    <cellStyle name="20% - 강조색4 3" xfId="39"/>
    <cellStyle name="20% - 강조색4 4" xfId="40"/>
    <cellStyle name="20% - 강조색4 5" xfId="41"/>
    <cellStyle name="20% - 강조색4 6" xfId="42"/>
    <cellStyle name="20% - 강조색4 7" xfId="43"/>
    <cellStyle name="20% - 강조색4 8" xfId="44"/>
    <cellStyle name="20% - 강조색4 9" xfId="45"/>
    <cellStyle name="20% - 강조색5 10" xfId="46"/>
    <cellStyle name="20% - 강조색5 11" xfId="47"/>
    <cellStyle name="20% - 강조색5 12" xfId="48"/>
    <cellStyle name="20% - 강조색5 2" xfId="49"/>
    <cellStyle name="20% - 강조색5 3" xfId="50"/>
    <cellStyle name="20% - 강조색5 4" xfId="51"/>
    <cellStyle name="20% - 강조색5 5" xfId="52"/>
    <cellStyle name="20% - 강조색5 6" xfId="53"/>
    <cellStyle name="20% - 강조색5 7" xfId="54"/>
    <cellStyle name="20% - 강조색5 8" xfId="55"/>
    <cellStyle name="20% - 강조색5 9" xfId="56"/>
    <cellStyle name="20% - 강조색6 10" xfId="57"/>
    <cellStyle name="20% - 강조색6 11" xfId="58"/>
    <cellStyle name="20% - 강조색6 12" xfId="59"/>
    <cellStyle name="20% - 강조색6 2" xfId="60"/>
    <cellStyle name="20% - 강조색6 3" xfId="61"/>
    <cellStyle name="20% - 강조색6 4" xfId="62"/>
    <cellStyle name="20% - 강조색6 5" xfId="63"/>
    <cellStyle name="20% - 강조색6 6" xfId="64"/>
    <cellStyle name="20% - 강조색6 7" xfId="65"/>
    <cellStyle name="20% - 강조색6 8" xfId="66"/>
    <cellStyle name="20% - 강조색6 9" xfId="67"/>
    <cellStyle name="40% - 강조색1 10" xfId="68"/>
    <cellStyle name="40% - 강조색1 11" xfId="69"/>
    <cellStyle name="40% - 강조색1 12" xfId="70"/>
    <cellStyle name="40% - 강조색1 2" xfId="71"/>
    <cellStyle name="40% - 강조색1 3" xfId="72"/>
    <cellStyle name="40% - 강조색1 4" xfId="73"/>
    <cellStyle name="40% - 강조색1 5" xfId="74"/>
    <cellStyle name="40% - 강조색1 6" xfId="75"/>
    <cellStyle name="40% - 강조색1 7" xfId="76"/>
    <cellStyle name="40% - 강조색1 8" xfId="77"/>
    <cellStyle name="40% - 강조색1 9" xfId="78"/>
    <cellStyle name="40% - 강조색2 10" xfId="79"/>
    <cellStyle name="40% - 강조색2 11" xfId="80"/>
    <cellStyle name="40% - 강조색2 12" xfId="81"/>
    <cellStyle name="40% - 강조색2 2" xfId="82"/>
    <cellStyle name="40% - 강조색2 3" xfId="83"/>
    <cellStyle name="40% - 강조색2 4" xfId="84"/>
    <cellStyle name="40% - 강조색2 5" xfId="85"/>
    <cellStyle name="40% - 강조색2 6" xfId="86"/>
    <cellStyle name="40% - 강조색2 7" xfId="87"/>
    <cellStyle name="40% - 강조색2 8" xfId="88"/>
    <cellStyle name="40% - 강조색2 9" xfId="89"/>
    <cellStyle name="40% - 강조색3 10" xfId="90"/>
    <cellStyle name="40% - 강조색3 11" xfId="91"/>
    <cellStyle name="40% - 강조색3 12" xfId="92"/>
    <cellStyle name="40% - 강조색3 2" xfId="93"/>
    <cellStyle name="40% - 강조색3 3" xfId="94"/>
    <cellStyle name="40% - 강조색3 4" xfId="95"/>
    <cellStyle name="40% - 강조색3 5" xfId="96"/>
    <cellStyle name="40% - 강조색3 6" xfId="97"/>
    <cellStyle name="40% - 강조색3 7" xfId="98"/>
    <cellStyle name="40% - 강조색3 8" xfId="99"/>
    <cellStyle name="40% - 강조색3 9" xfId="100"/>
    <cellStyle name="40% - 강조색4 10" xfId="101"/>
    <cellStyle name="40% - 강조색4 11" xfId="102"/>
    <cellStyle name="40% - 강조색4 12" xfId="103"/>
    <cellStyle name="40% - 강조색4 2" xfId="104"/>
    <cellStyle name="40% - 강조색4 3" xfId="105"/>
    <cellStyle name="40% - 강조색4 4" xfId="106"/>
    <cellStyle name="40% - 강조색4 5" xfId="107"/>
    <cellStyle name="40% - 강조색4 6" xfId="108"/>
    <cellStyle name="40% - 강조색4 7" xfId="109"/>
    <cellStyle name="40% - 강조색4 8" xfId="110"/>
    <cellStyle name="40% - 강조색4 9" xfId="111"/>
    <cellStyle name="40% - 강조색5 10" xfId="112"/>
    <cellStyle name="40% - 강조색5 11" xfId="113"/>
    <cellStyle name="40% - 강조색5 12" xfId="114"/>
    <cellStyle name="40% - 강조색5 2" xfId="115"/>
    <cellStyle name="40% - 강조색5 3" xfId="116"/>
    <cellStyle name="40% - 강조색5 4" xfId="117"/>
    <cellStyle name="40% - 강조색5 5" xfId="118"/>
    <cellStyle name="40% - 강조색5 6" xfId="119"/>
    <cellStyle name="40% - 강조색5 7" xfId="120"/>
    <cellStyle name="40% - 강조색5 8" xfId="121"/>
    <cellStyle name="40% - 강조색5 9" xfId="122"/>
    <cellStyle name="40% - 강조색6 10" xfId="123"/>
    <cellStyle name="40% - 강조색6 11" xfId="124"/>
    <cellStyle name="40% - 강조색6 12" xfId="125"/>
    <cellStyle name="40% - 강조색6 2" xfId="126"/>
    <cellStyle name="40% - 강조색6 3" xfId="127"/>
    <cellStyle name="40% - 강조색6 4" xfId="128"/>
    <cellStyle name="40% - 강조색6 5" xfId="129"/>
    <cellStyle name="40% - 강조색6 6" xfId="130"/>
    <cellStyle name="40% - 강조색6 7" xfId="131"/>
    <cellStyle name="40% - 강조색6 8" xfId="132"/>
    <cellStyle name="40% - 강조색6 9" xfId="133"/>
    <cellStyle name="60% - 강조색1 10" xfId="134"/>
    <cellStyle name="60% - 강조색1 11" xfId="135"/>
    <cellStyle name="60% - 강조색1 12" xfId="136"/>
    <cellStyle name="60% - 강조색1 2" xfId="137"/>
    <cellStyle name="60% - 강조색1 3" xfId="138"/>
    <cellStyle name="60% - 강조색1 4" xfId="139"/>
    <cellStyle name="60% - 강조색1 5" xfId="140"/>
    <cellStyle name="60% - 강조색1 6" xfId="141"/>
    <cellStyle name="60% - 강조색1 7" xfId="142"/>
    <cellStyle name="60% - 강조색1 8" xfId="143"/>
    <cellStyle name="60% - 강조색1 9" xfId="144"/>
    <cellStyle name="60% - 강조색2 10" xfId="145"/>
    <cellStyle name="60% - 강조색2 11" xfId="146"/>
    <cellStyle name="60% - 강조색2 12" xfId="147"/>
    <cellStyle name="60% - 강조색2 2" xfId="148"/>
    <cellStyle name="60% - 강조색2 3" xfId="149"/>
    <cellStyle name="60% - 강조색2 4" xfId="150"/>
    <cellStyle name="60% - 강조색2 5" xfId="151"/>
    <cellStyle name="60% - 강조색2 6" xfId="152"/>
    <cellStyle name="60% - 강조색2 7" xfId="153"/>
    <cellStyle name="60% - 강조색2 8" xfId="154"/>
    <cellStyle name="60% - 강조색2 9" xfId="155"/>
    <cellStyle name="60% - 강조색3 10" xfId="156"/>
    <cellStyle name="60% - 강조색3 11" xfId="157"/>
    <cellStyle name="60% - 강조색3 12" xfId="158"/>
    <cellStyle name="60% - 강조색3 2" xfId="159"/>
    <cellStyle name="60% - 강조색3 3" xfId="160"/>
    <cellStyle name="60% - 강조색3 4" xfId="161"/>
    <cellStyle name="60% - 강조색3 5" xfId="162"/>
    <cellStyle name="60% - 강조색3 6" xfId="163"/>
    <cellStyle name="60% - 강조색3 7" xfId="164"/>
    <cellStyle name="60% - 강조색3 8" xfId="165"/>
    <cellStyle name="60% - 강조색3 9" xfId="166"/>
    <cellStyle name="60% - 강조색4 10" xfId="167"/>
    <cellStyle name="60% - 강조색4 11" xfId="168"/>
    <cellStyle name="60% - 강조색4 12" xfId="169"/>
    <cellStyle name="60% - 강조색4 2" xfId="170"/>
    <cellStyle name="60% - 강조색4 3" xfId="171"/>
    <cellStyle name="60% - 강조색4 4" xfId="172"/>
    <cellStyle name="60% - 강조색4 5" xfId="173"/>
    <cellStyle name="60% - 강조색4 6" xfId="174"/>
    <cellStyle name="60% - 강조색4 7" xfId="175"/>
    <cellStyle name="60% - 강조색4 8" xfId="176"/>
    <cellStyle name="60% - 강조색4 9" xfId="177"/>
    <cellStyle name="60% - 강조색5 10" xfId="178"/>
    <cellStyle name="60% - 강조색5 11" xfId="179"/>
    <cellStyle name="60% - 강조색5 12" xfId="180"/>
    <cellStyle name="60% - 강조색5 2" xfId="181"/>
    <cellStyle name="60% - 강조색5 3" xfId="182"/>
    <cellStyle name="60% - 강조색5 4" xfId="183"/>
    <cellStyle name="60% - 강조색5 5" xfId="184"/>
    <cellStyle name="60% - 강조색5 6" xfId="185"/>
    <cellStyle name="60% - 강조색5 7" xfId="186"/>
    <cellStyle name="60% - 강조색5 8" xfId="187"/>
    <cellStyle name="60% - 강조색5 9" xfId="188"/>
    <cellStyle name="60% - 강조색6 10" xfId="189"/>
    <cellStyle name="60% - 강조색6 11" xfId="190"/>
    <cellStyle name="60% - 강조색6 12" xfId="191"/>
    <cellStyle name="60% - 강조색6 2" xfId="192"/>
    <cellStyle name="60% - 강조색6 3" xfId="193"/>
    <cellStyle name="60% - 강조색6 4" xfId="194"/>
    <cellStyle name="60% - 강조색6 5" xfId="195"/>
    <cellStyle name="60% - 강조색6 6" xfId="196"/>
    <cellStyle name="60% - 강조색6 7" xfId="197"/>
    <cellStyle name="60% - 강조색6 8" xfId="198"/>
    <cellStyle name="60% - 강조색6 9" xfId="199"/>
    <cellStyle name="AeE­ [0]_INQUIRY ¿μ¾÷AßAø " xfId="200"/>
    <cellStyle name="AeE­_INQUIRY ¿μ¾÷AßAø " xfId="201"/>
    <cellStyle name="AÞ¸¶ [0]_INQUIRY ¿μ¾÷AßAø " xfId="202"/>
    <cellStyle name="AÞ¸¶_INQUIRY ¿μ¾÷AßAø " xfId="203"/>
    <cellStyle name="C￥AØ_¿μ¾÷CoE² " xfId="204"/>
    <cellStyle name="Comma [0]_ SG&amp;A Bridge " xfId="205"/>
    <cellStyle name="Comma_ SG&amp;A Bridge " xfId="206"/>
    <cellStyle name="Currency [0]_ SG&amp;A Bridge " xfId="207"/>
    <cellStyle name="Currency_ SG&amp;A Bridge " xfId="208"/>
    <cellStyle name="Normal_ SG&amp;A Bridge " xfId="209"/>
    <cellStyle name="title [1]" xfId="210"/>
    <cellStyle name="title [1] 10" xfId="211"/>
    <cellStyle name="title [1] 11" xfId="212"/>
    <cellStyle name="title [1] 12" xfId="213"/>
    <cellStyle name="title [1] 2" xfId="214"/>
    <cellStyle name="title [1] 3" xfId="215"/>
    <cellStyle name="title [1] 4" xfId="216"/>
    <cellStyle name="title [1] 5" xfId="217"/>
    <cellStyle name="title [1] 6" xfId="218"/>
    <cellStyle name="title [1] 7" xfId="219"/>
    <cellStyle name="title [1] 8" xfId="220"/>
    <cellStyle name="title [1] 9" xfId="221"/>
    <cellStyle name="title [2]" xfId="222"/>
    <cellStyle name="title [2] 10" xfId="223"/>
    <cellStyle name="title [2] 11" xfId="224"/>
    <cellStyle name="title [2] 12" xfId="225"/>
    <cellStyle name="title [2] 2" xfId="226"/>
    <cellStyle name="title [2] 3" xfId="227"/>
    <cellStyle name="title [2] 4" xfId="228"/>
    <cellStyle name="title [2] 5" xfId="229"/>
    <cellStyle name="title [2] 6" xfId="230"/>
    <cellStyle name="title [2] 7" xfId="231"/>
    <cellStyle name="title [2] 8" xfId="232"/>
    <cellStyle name="title [2] 9" xfId="233"/>
    <cellStyle name="강조색1 10" xfId="234"/>
    <cellStyle name="강조색1 11" xfId="235"/>
    <cellStyle name="강조색1 12" xfId="236"/>
    <cellStyle name="강조색1 2" xfId="237"/>
    <cellStyle name="강조색1 3" xfId="238"/>
    <cellStyle name="강조색1 4" xfId="239"/>
    <cellStyle name="강조색1 5" xfId="240"/>
    <cellStyle name="강조색1 6" xfId="241"/>
    <cellStyle name="강조색1 7" xfId="242"/>
    <cellStyle name="강조색1 8" xfId="243"/>
    <cellStyle name="강조색1 9" xfId="244"/>
    <cellStyle name="강조색2 10" xfId="245"/>
    <cellStyle name="강조색2 11" xfId="246"/>
    <cellStyle name="강조색2 12" xfId="247"/>
    <cellStyle name="강조색2 2" xfId="248"/>
    <cellStyle name="강조색2 3" xfId="249"/>
    <cellStyle name="강조색2 4" xfId="250"/>
    <cellStyle name="강조색2 5" xfId="251"/>
    <cellStyle name="강조색2 6" xfId="252"/>
    <cellStyle name="강조색2 7" xfId="253"/>
    <cellStyle name="강조색2 8" xfId="254"/>
    <cellStyle name="강조색2 9" xfId="255"/>
    <cellStyle name="강조색3 10" xfId="256"/>
    <cellStyle name="강조색3 11" xfId="257"/>
    <cellStyle name="강조색3 12" xfId="258"/>
    <cellStyle name="강조색3 2" xfId="259"/>
    <cellStyle name="강조색3 3" xfId="260"/>
    <cellStyle name="강조색3 4" xfId="261"/>
    <cellStyle name="강조색3 5" xfId="262"/>
    <cellStyle name="강조색3 6" xfId="263"/>
    <cellStyle name="강조색3 7" xfId="264"/>
    <cellStyle name="강조색3 8" xfId="265"/>
    <cellStyle name="강조색3 9" xfId="266"/>
    <cellStyle name="강조색4 10" xfId="267"/>
    <cellStyle name="강조색4 11" xfId="268"/>
    <cellStyle name="강조색4 12" xfId="269"/>
    <cellStyle name="강조색4 2" xfId="270"/>
    <cellStyle name="강조색4 3" xfId="271"/>
    <cellStyle name="강조색4 4" xfId="272"/>
    <cellStyle name="강조색4 5" xfId="273"/>
    <cellStyle name="강조색4 6" xfId="274"/>
    <cellStyle name="강조색4 7" xfId="275"/>
    <cellStyle name="강조색4 8" xfId="276"/>
    <cellStyle name="강조색4 9" xfId="277"/>
    <cellStyle name="강조색5 10" xfId="278"/>
    <cellStyle name="강조색5 11" xfId="279"/>
    <cellStyle name="강조색5 12" xfId="280"/>
    <cellStyle name="강조색5 2" xfId="281"/>
    <cellStyle name="강조색5 3" xfId="282"/>
    <cellStyle name="강조색5 4" xfId="283"/>
    <cellStyle name="강조색5 5" xfId="284"/>
    <cellStyle name="강조색5 6" xfId="285"/>
    <cellStyle name="강조색5 7" xfId="286"/>
    <cellStyle name="강조색5 8" xfId="287"/>
    <cellStyle name="강조색5 9" xfId="288"/>
    <cellStyle name="강조색6 10" xfId="289"/>
    <cellStyle name="강조색6 11" xfId="290"/>
    <cellStyle name="강조색6 12" xfId="291"/>
    <cellStyle name="강조색6 2" xfId="292"/>
    <cellStyle name="강조색6 3" xfId="293"/>
    <cellStyle name="강조색6 4" xfId="294"/>
    <cellStyle name="강조색6 5" xfId="295"/>
    <cellStyle name="강조색6 6" xfId="296"/>
    <cellStyle name="강조색6 7" xfId="297"/>
    <cellStyle name="강조색6 8" xfId="298"/>
    <cellStyle name="강조색6 9" xfId="299"/>
    <cellStyle name="경고문 10" xfId="300"/>
    <cellStyle name="경고문 11" xfId="301"/>
    <cellStyle name="경고문 12" xfId="302"/>
    <cellStyle name="경고문 2" xfId="303"/>
    <cellStyle name="경고문 3" xfId="304"/>
    <cellStyle name="경고문 4" xfId="305"/>
    <cellStyle name="경고문 5" xfId="306"/>
    <cellStyle name="경고문 6" xfId="307"/>
    <cellStyle name="경고문 7" xfId="308"/>
    <cellStyle name="경고문 8" xfId="309"/>
    <cellStyle name="경고문 9" xfId="310"/>
    <cellStyle name="계산 10" xfId="311"/>
    <cellStyle name="계산 11" xfId="312"/>
    <cellStyle name="계산 12" xfId="313"/>
    <cellStyle name="계산 2" xfId="314"/>
    <cellStyle name="계산 3" xfId="315"/>
    <cellStyle name="계산 4" xfId="316"/>
    <cellStyle name="계산 5" xfId="317"/>
    <cellStyle name="계산 6" xfId="318"/>
    <cellStyle name="계산 7" xfId="319"/>
    <cellStyle name="계산 8" xfId="320"/>
    <cellStyle name="계산 9" xfId="321"/>
    <cellStyle name="나쁨 10" xfId="322"/>
    <cellStyle name="나쁨 11" xfId="323"/>
    <cellStyle name="나쁨 12" xfId="324"/>
    <cellStyle name="나쁨 2" xfId="325"/>
    <cellStyle name="나쁨 3" xfId="326"/>
    <cellStyle name="나쁨 4" xfId="327"/>
    <cellStyle name="나쁨 5" xfId="328"/>
    <cellStyle name="나쁨 6" xfId="329"/>
    <cellStyle name="나쁨 7" xfId="330"/>
    <cellStyle name="나쁨 8" xfId="331"/>
    <cellStyle name="나쁨 9" xfId="332"/>
    <cellStyle name="메모 10" xfId="333"/>
    <cellStyle name="메모 11" xfId="334"/>
    <cellStyle name="메모 12" xfId="335"/>
    <cellStyle name="메모 2" xfId="336"/>
    <cellStyle name="메모 3" xfId="337"/>
    <cellStyle name="메모 4" xfId="338"/>
    <cellStyle name="메모 5" xfId="339"/>
    <cellStyle name="메모 6" xfId="340"/>
    <cellStyle name="메모 7" xfId="341"/>
    <cellStyle name="메모 8" xfId="342"/>
    <cellStyle name="메모 9" xfId="343"/>
    <cellStyle name="백분율 [0]" xfId="344"/>
    <cellStyle name="백분율 [0] 10" xfId="345"/>
    <cellStyle name="백분율 [0] 11" xfId="346"/>
    <cellStyle name="백분율 [0] 12" xfId="347"/>
    <cellStyle name="백분율 [0] 2" xfId="348"/>
    <cellStyle name="백분율 [0] 3" xfId="349"/>
    <cellStyle name="백분율 [0] 4" xfId="350"/>
    <cellStyle name="백분율 [0] 5" xfId="351"/>
    <cellStyle name="백분율 [0] 6" xfId="352"/>
    <cellStyle name="백분율 [0] 7" xfId="353"/>
    <cellStyle name="백분율 [0] 8" xfId="354"/>
    <cellStyle name="백분율 [0] 9" xfId="355"/>
    <cellStyle name="백분율 [2]" xfId="356"/>
    <cellStyle name="백분율 [2] 10" xfId="357"/>
    <cellStyle name="백분율 [2] 11" xfId="358"/>
    <cellStyle name="백분율 [2] 12" xfId="359"/>
    <cellStyle name="백분율 [2] 2" xfId="360"/>
    <cellStyle name="백분율 [2] 3" xfId="361"/>
    <cellStyle name="백분율 [2] 4" xfId="362"/>
    <cellStyle name="백분율 [2] 5" xfId="363"/>
    <cellStyle name="백분율 [2] 6" xfId="364"/>
    <cellStyle name="백분율 [2] 7" xfId="365"/>
    <cellStyle name="백분율 [2] 8" xfId="366"/>
    <cellStyle name="백분율 [2] 9" xfId="367"/>
    <cellStyle name="보통 10" xfId="368"/>
    <cellStyle name="보통 11" xfId="369"/>
    <cellStyle name="보통 12" xfId="370"/>
    <cellStyle name="보통 2" xfId="371"/>
    <cellStyle name="보통 3" xfId="372"/>
    <cellStyle name="보통 4" xfId="373"/>
    <cellStyle name="보통 5" xfId="374"/>
    <cellStyle name="보통 6" xfId="375"/>
    <cellStyle name="보통 7" xfId="376"/>
    <cellStyle name="보통 8" xfId="377"/>
    <cellStyle name="보통 9" xfId="378"/>
    <cellStyle name="뷭?_BOOKSHIP" xfId="379"/>
    <cellStyle name="설명 텍스트 10" xfId="380"/>
    <cellStyle name="설명 텍스트 11" xfId="381"/>
    <cellStyle name="설명 텍스트 12" xfId="382"/>
    <cellStyle name="설명 텍스트 2" xfId="383"/>
    <cellStyle name="설명 텍스트 3" xfId="384"/>
    <cellStyle name="설명 텍스트 4" xfId="385"/>
    <cellStyle name="설명 텍스트 5" xfId="386"/>
    <cellStyle name="설명 텍스트 6" xfId="387"/>
    <cellStyle name="설명 텍스트 7" xfId="388"/>
    <cellStyle name="설명 텍스트 8" xfId="389"/>
    <cellStyle name="설명 텍스트 9" xfId="390"/>
    <cellStyle name="셀 확인 10" xfId="391"/>
    <cellStyle name="셀 확인 11" xfId="392"/>
    <cellStyle name="셀 확인 12" xfId="393"/>
    <cellStyle name="셀 확인 2" xfId="394"/>
    <cellStyle name="셀 확인 3" xfId="395"/>
    <cellStyle name="셀 확인 4" xfId="396"/>
    <cellStyle name="셀 확인 5" xfId="397"/>
    <cellStyle name="셀 확인 6" xfId="398"/>
    <cellStyle name="셀 확인 7" xfId="399"/>
    <cellStyle name="셀 확인 8" xfId="400"/>
    <cellStyle name="셀 확인 9" xfId="401"/>
    <cellStyle name="쉼표 [0]" xfId="1" builtinId="6"/>
    <cellStyle name="쉼표 [0] 2" xfId="402"/>
    <cellStyle name="쉼표 [0] 3" xfId="403"/>
    <cellStyle name="쉼표 [0] 4" xfId="404"/>
    <cellStyle name="쉼표 [0] 5" xfId="405"/>
    <cellStyle name="스타일 1" xfId="406"/>
    <cellStyle name="스타일 1 10" xfId="407"/>
    <cellStyle name="스타일 1 11" xfId="408"/>
    <cellStyle name="스타일 1 12" xfId="409"/>
    <cellStyle name="스타일 1 2" xfId="410"/>
    <cellStyle name="스타일 1 3" xfId="411"/>
    <cellStyle name="스타일 1 4" xfId="412"/>
    <cellStyle name="스타일 1 5" xfId="413"/>
    <cellStyle name="스타일 1 6" xfId="414"/>
    <cellStyle name="스타일 1 7" xfId="415"/>
    <cellStyle name="스타일 1 8" xfId="416"/>
    <cellStyle name="스타일 1 9" xfId="417"/>
    <cellStyle name="연결된 셀 10" xfId="418"/>
    <cellStyle name="연결된 셀 11" xfId="419"/>
    <cellStyle name="연결된 셀 12" xfId="420"/>
    <cellStyle name="연결된 셀 2" xfId="421"/>
    <cellStyle name="연결된 셀 3" xfId="422"/>
    <cellStyle name="연결된 셀 4" xfId="423"/>
    <cellStyle name="연결된 셀 5" xfId="424"/>
    <cellStyle name="연결된 셀 6" xfId="425"/>
    <cellStyle name="연결된 셀 7" xfId="426"/>
    <cellStyle name="연결된 셀 8" xfId="427"/>
    <cellStyle name="연결된 셀 9" xfId="428"/>
    <cellStyle name="요약 10" xfId="429"/>
    <cellStyle name="요약 11" xfId="430"/>
    <cellStyle name="요약 12" xfId="431"/>
    <cellStyle name="요약 2" xfId="432"/>
    <cellStyle name="요약 3" xfId="433"/>
    <cellStyle name="요약 4" xfId="434"/>
    <cellStyle name="요약 5" xfId="435"/>
    <cellStyle name="요약 6" xfId="436"/>
    <cellStyle name="요약 7" xfId="437"/>
    <cellStyle name="요약 8" xfId="438"/>
    <cellStyle name="요약 9" xfId="439"/>
    <cellStyle name="입력 10" xfId="440"/>
    <cellStyle name="입력 11" xfId="441"/>
    <cellStyle name="입력 12" xfId="442"/>
    <cellStyle name="입력 2" xfId="443"/>
    <cellStyle name="입력 3" xfId="444"/>
    <cellStyle name="입력 4" xfId="445"/>
    <cellStyle name="입력 5" xfId="446"/>
    <cellStyle name="입력 6" xfId="447"/>
    <cellStyle name="입력 7" xfId="448"/>
    <cellStyle name="입력 8" xfId="449"/>
    <cellStyle name="입력 9" xfId="450"/>
    <cellStyle name="제목 1 10" xfId="451"/>
    <cellStyle name="제목 1 11" xfId="452"/>
    <cellStyle name="제목 1 12" xfId="453"/>
    <cellStyle name="제목 1 2" xfId="454"/>
    <cellStyle name="제목 1 3" xfId="455"/>
    <cellStyle name="제목 1 4" xfId="456"/>
    <cellStyle name="제목 1 5" xfId="457"/>
    <cellStyle name="제목 1 6" xfId="458"/>
    <cellStyle name="제목 1 7" xfId="459"/>
    <cellStyle name="제목 1 8" xfId="460"/>
    <cellStyle name="제목 1 9" xfId="461"/>
    <cellStyle name="제목 10" xfId="462"/>
    <cellStyle name="제목 11" xfId="463"/>
    <cellStyle name="제목 12" xfId="464"/>
    <cellStyle name="제목 13" xfId="465"/>
    <cellStyle name="제목 14" xfId="466"/>
    <cellStyle name="제목 15" xfId="467"/>
    <cellStyle name="제목 2 10" xfId="468"/>
    <cellStyle name="제목 2 11" xfId="469"/>
    <cellStyle name="제목 2 12" xfId="470"/>
    <cellStyle name="제목 2 2" xfId="471"/>
    <cellStyle name="제목 2 3" xfId="472"/>
    <cellStyle name="제목 2 4" xfId="473"/>
    <cellStyle name="제목 2 5" xfId="474"/>
    <cellStyle name="제목 2 6" xfId="475"/>
    <cellStyle name="제목 2 7" xfId="476"/>
    <cellStyle name="제목 2 8" xfId="477"/>
    <cellStyle name="제목 2 9" xfId="478"/>
    <cellStyle name="제목 3 10" xfId="479"/>
    <cellStyle name="제목 3 11" xfId="480"/>
    <cellStyle name="제목 3 12" xfId="481"/>
    <cellStyle name="제목 3 2" xfId="482"/>
    <cellStyle name="제목 3 3" xfId="483"/>
    <cellStyle name="제목 3 4" xfId="484"/>
    <cellStyle name="제목 3 5" xfId="485"/>
    <cellStyle name="제목 3 6" xfId="486"/>
    <cellStyle name="제목 3 7" xfId="487"/>
    <cellStyle name="제목 3 8" xfId="488"/>
    <cellStyle name="제목 3 9" xfId="489"/>
    <cellStyle name="제목 4 10" xfId="490"/>
    <cellStyle name="제목 4 11" xfId="491"/>
    <cellStyle name="제목 4 12" xfId="492"/>
    <cellStyle name="제목 4 2" xfId="493"/>
    <cellStyle name="제목 4 3" xfId="494"/>
    <cellStyle name="제목 4 4" xfId="495"/>
    <cellStyle name="제목 4 5" xfId="496"/>
    <cellStyle name="제목 4 6" xfId="497"/>
    <cellStyle name="제목 4 7" xfId="498"/>
    <cellStyle name="제목 4 8" xfId="499"/>
    <cellStyle name="제목 4 9" xfId="500"/>
    <cellStyle name="제목 5" xfId="501"/>
    <cellStyle name="제목 6" xfId="502"/>
    <cellStyle name="제목 7" xfId="503"/>
    <cellStyle name="제목 8" xfId="504"/>
    <cellStyle name="제목 9" xfId="505"/>
    <cellStyle name="좋음 10" xfId="506"/>
    <cellStyle name="좋음 11" xfId="507"/>
    <cellStyle name="좋음 12" xfId="508"/>
    <cellStyle name="좋음 2" xfId="509"/>
    <cellStyle name="좋음 3" xfId="510"/>
    <cellStyle name="좋음 4" xfId="511"/>
    <cellStyle name="좋음 5" xfId="512"/>
    <cellStyle name="좋음 6" xfId="513"/>
    <cellStyle name="좋음 7" xfId="514"/>
    <cellStyle name="좋음 8" xfId="515"/>
    <cellStyle name="좋음 9" xfId="516"/>
    <cellStyle name="출력 10" xfId="517"/>
    <cellStyle name="출력 11" xfId="518"/>
    <cellStyle name="출력 12" xfId="519"/>
    <cellStyle name="출력 2" xfId="520"/>
    <cellStyle name="출력 3" xfId="521"/>
    <cellStyle name="출력 4" xfId="522"/>
    <cellStyle name="출력 5" xfId="523"/>
    <cellStyle name="출력 6" xfId="524"/>
    <cellStyle name="출력 7" xfId="525"/>
    <cellStyle name="출력 8" xfId="526"/>
    <cellStyle name="출력 9" xfId="527"/>
    <cellStyle name="콤마 [0]_1202" xfId="528"/>
    <cellStyle name="콤마 [2]" xfId="529"/>
    <cellStyle name="콤마 [2] 10" xfId="530"/>
    <cellStyle name="콤마 [2] 11" xfId="531"/>
    <cellStyle name="콤마 [2] 12" xfId="532"/>
    <cellStyle name="콤마 [2] 2" xfId="533"/>
    <cellStyle name="콤마 [2] 3" xfId="534"/>
    <cellStyle name="콤마 [2] 4" xfId="535"/>
    <cellStyle name="콤마 [2] 5" xfId="536"/>
    <cellStyle name="콤마 [2] 6" xfId="537"/>
    <cellStyle name="콤마 [2] 7" xfId="538"/>
    <cellStyle name="콤마 [2] 8" xfId="539"/>
    <cellStyle name="콤마 [2] 9" xfId="540"/>
    <cellStyle name="콤마_1202" xfId="541"/>
    <cellStyle name="표준" xfId="0" builtinId="0"/>
    <cellStyle name="표준 2" xfId="542"/>
    <cellStyle name="표준 2 2" xfId="543"/>
    <cellStyle name="표준 3" xfId="544"/>
    <cellStyle name="표준 3 10" xfId="545"/>
    <cellStyle name="표준 3 11" xfId="546"/>
    <cellStyle name="표준 3 12" xfId="547"/>
    <cellStyle name="표준 3 13" xfId="548"/>
    <cellStyle name="표준 3 14" xfId="549"/>
    <cellStyle name="표준 3 15" xfId="550"/>
    <cellStyle name="표준 3 2" xfId="551"/>
    <cellStyle name="표준 3 3" xfId="552"/>
    <cellStyle name="표준 3 4" xfId="553"/>
    <cellStyle name="표준 3 5" xfId="554"/>
    <cellStyle name="표준 3 6" xfId="555"/>
    <cellStyle name="표준 3 7" xfId="556"/>
    <cellStyle name="표준 3 8" xfId="557"/>
    <cellStyle name="표준 3 9" xfId="558"/>
    <cellStyle name="표준 4" xfId="559"/>
    <cellStyle name="표준 5" xfId="560"/>
    <cellStyle name="표준 6" xfId="56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7"/>
  <sheetViews>
    <sheetView tabSelected="1" view="pageBreakPreview" zoomScale="85" zoomScaleNormal="85" zoomScaleSheetLayoutView="85" workbookViewId="0">
      <pane ySplit="3" topLeftCell="A4" activePane="bottomLeft" state="frozen"/>
      <selection activeCell="L21" sqref="L21"/>
      <selection pane="bottomLeft" activeCell="C104" sqref="C104"/>
    </sheetView>
  </sheetViews>
  <sheetFormatPr defaultRowHeight="22.5" customHeight="1"/>
  <cols>
    <col min="1" max="1" width="19.33203125" style="6" customWidth="1"/>
    <col min="2" max="2" width="18.109375" style="6" customWidth="1"/>
    <col min="3" max="3" width="8.6640625" style="6" customWidth="1"/>
    <col min="4" max="4" width="29.5546875" style="6" customWidth="1"/>
    <col min="5" max="5" width="11.88671875" style="6" customWidth="1"/>
    <col min="6" max="7" width="6.88671875" style="6" customWidth="1"/>
    <col min="8" max="8" width="7.109375" style="6" customWidth="1"/>
    <col min="9" max="9" width="14.44140625" style="6" customWidth="1"/>
    <col min="10" max="10" width="11.77734375" style="6" customWidth="1"/>
    <col min="11" max="11" width="13.44140625" style="6" customWidth="1"/>
    <col min="12" max="16384" width="8.88671875" style="6"/>
  </cols>
  <sheetData>
    <row r="1" spans="1:18" s="2" customFormat="1" ht="27" customHeight="1">
      <c r="A1" s="1"/>
      <c r="B1" s="1"/>
      <c r="C1" s="1"/>
      <c r="D1" s="1"/>
      <c r="F1" s="1"/>
      <c r="G1" s="1"/>
      <c r="H1" s="1"/>
      <c r="I1" s="1"/>
      <c r="J1" s="1"/>
      <c r="K1" s="1"/>
    </row>
    <row r="2" spans="1:18" ht="36" customHeight="1">
      <c r="A2" s="3" t="s">
        <v>0</v>
      </c>
      <c r="B2" s="4"/>
      <c r="C2" s="5"/>
      <c r="D2" s="5"/>
      <c r="E2" s="5"/>
      <c r="F2" s="5"/>
      <c r="G2" s="5"/>
      <c r="H2" s="5"/>
      <c r="I2" s="93" t="s">
        <v>1</v>
      </c>
      <c r="J2" s="94"/>
      <c r="K2" s="94"/>
    </row>
    <row r="3" spans="1:18" s="9" customFormat="1" ht="32.25" customHeight="1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8" t="s">
        <v>12</v>
      </c>
    </row>
    <row r="4" spans="1:18" s="9" customFormat="1" ht="24" customHeight="1">
      <c r="A4" s="10" t="s">
        <v>13</v>
      </c>
      <c r="B4" s="10"/>
      <c r="C4" s="10"/>
      <c r="D4" s="11">
        <f>SUM(D5,D10,D15,D19,D21,D28,D30,D38,D43,D53,D60,D67,D86,D93,D105,D107,D110,D118,D124,D127,D133)</f>
        <v>105</v>
      </c>
      <c r="E4" s="10"/>
      <c r="F4" s="12">
        <f>SUM(F5,F10,F15,F19,F21,F28,F30,F38,F43,F53,F60,F67,F86,F93,F105,F107,F110,F118,F124,F127,F133)</f>
        <v>200.46000000000004</v>
      </c>
      <c r="G4" s="12">
        <f>SUM(G5,G10,G15,G19,G21,G28,G30,G38,G43,G53,G60,G67,G86,G93,G105,G107,G110,G118,G124,G127,G133)</f>
        <v>5487.9</v>
      </c>
      <c r="H4" s="12">
        <f>SUM(H5,H10,H15,H19,H21,H28,H30,H38,H43,H53,H60,H67,H86,H93,H105,H107,H110,H118,H124,H127,H133)</f>
        <v>29001</v>
      </c>
      <c r="I4" s="13"/>
      <c r="J4" s="14"/>
      <c r="K4" s="15"/>
    </row>
    <row r="5" spans="1:18" s="9" customFormat="1" ht="24" customHeight="1">
      <c r="A5" s="16" t="s">
        <v>14</v>
      </c>
      <c r="B5" s="16"/>
      <c r="C5" s="16"/>
      <c r="D5" s="17">
        <f>COUNTA(D6:D9)</f>
        <v>4</v>
      </c>
      <c r="E5" s="16"/>
      <c r="F5" s="18">
        <f>SUM(F6:F9)</f>
        <v>4.3999999999999995</v>
      </c>
      <c r="G5" s="18">
        <f>SUM(G6:G9)</f>
        <v>9.4</v>
      </c>
      <c r="H5" s="19">
        <f>SUM(H6:H9)</f>
        <v>950</v>
      </c>
      <c r="I5" s="20"/>
      <c r="J5" s="21"/>
      <c r="K5" s="22"/>
    </row>
    <row r="6" spans="1:18" s="9" customFormat="1" ht="24" customHeight="1">
      <c r="A6" s="23" t="s">
        <v>15</v>
      </c>
      <c r="B6" s="23" t="s">
        <v>16</v>
      </c>
      <c r="C6" s="24" t="s">
        <v>17</v>
      </c>
      <c r="D6" s="25" t="s">
        <v>18</v>
      </c>
      <c r="E6" s="23" t="s">
        <v>19</v>
      </c>
      <c r="F6" s="26">
        <v>1</v>
      </c>
      <c r="G6" s="26">
        <v>0.4</v>
      </c>
      <c r="H6" s="27">
        <v>150</v>
      </c>
      <c r="I6" s="28" t="s">
        <v>20</v>
      </c>
      <c r="J6" s="29" t="s">
        <v>21</v>
      </c>
      <c r="K6" s="24" t="s">
        <v>22</v>
      </c>
    </row>
    <row r="7" spans="1:18" s="9" customFormat="1" ht="24" customHeight="1">
      <c r="A7" s="23" t="s">
        <v>23</v>
      </c>
      <c r="B7" s="23" t="s">
        <v>16</v>
      </c>
      <c r="C7" s="24">
        <v>4.05</v>
      </c>
      <c r="D7" s="25" t="s">
        <v>24</v>
      </c>
      <c r="E7" s="23" t="s">
        <v>25</v>
      </c>
      <c r="F7" s="26">
        <v>0.3</v>
      </c>
      <c r="G7" s="26">
        <v>5</v>
      </c>
      <c r="H7" s="27">
        <v>500</v>
      </c>
      <c r="I7" s="28" t="s">
        <v>26</v>
      </c>
      <c r="J7" s="29" t="s">
        <v>27</v>
      </c>
      <c r="K7" s="24" t="s">
        <v>28</v>
      </c>
    </row>
    <row r="8" spans="1:18" s="9" customFormat="1" ht="24" customHeight="1">
      <c r="A8" s="23" t="s">
        <v>29</v>
      </c>
      <c r="B8" s="23" t="s">
        <v>16</v>
      </c>
      <c r="C8" s="30" t="s">
        <v>30</v>
      </c>
      <c r="D8" s="25" t="s">
        <v>31</v>
      </c>
      <c r="E8" s="23" t="s">
        <v>32</v>
      </c>
      <c r="F8" s="31">
        <v>3</v>
      </c>
      <c r="G8" s="31">
        <v>3</v>
      </c>
      <c r="H8" s="27">
        <v>100</v>
      </c>
      <c r="I8" s="28" t="s">
        <v>33</v>
      </c>
      <c r="J8" s="29" t="s">
        <v>34</v>
      </c>
      <c r="K8" s="24" t="s">
        <v>35</v>
      </c>
    </row>
    <row r="9" spans="1:18" s="9" customFormat="1" ht="24" customHeight="1">
      <c r="A9" s="23" t="s">
        <v>36</v>
      </c>
      <c r="B9" s="23" t="s">
        <v>16</v>
      </c>
      <c r="C9" s="24" t="s">
        <v>17</v>
      </c>
      <c r="D9" s="25" t="s">
        <v>37</v>
      </c>
      <c r="E9" s="23" t="s">
        <v>38</v>
      </c>
      <c r="F9" s="26">
        <v>0.1</v>
      </c>
      <c r="G9" s="26">
        <v>1</v>
      </c>
      <c r="H9" s="27">
        <v>200</v>
      </c>
      <c r="I9" s="28" t="s">
        <v>39</v>
      </c>
      <c r="J9" s="29" t="s">
        <v>40</v>
      </c>
      <c r="K9" s="24" t="s">
        <v>41</v>
      </c>
      <c r="R9" s="9" t="s">
        <v>42</v>
      </c>
    </row>
    <row r="10" spans="1:18" ht="24" customHeight="1">
      <c r="A10" s="16" t="s">
        <v>43</v>
      </c>
      <c r="B10" s="16"/>
      <c r="C10" s="16"/>
      <c r="D10" s="17">
        <f>COUNTA(D11:D14)</f>
        <v>4</v>
      </c>
      <c r="E10" s="16"/>
      <c r="F10" s="18">
        <f>SUM(F11:F14)</f>
        <v>7.4</v>
      </c>
      <c r="G10" s="18">
        <f>SUM(G11:G14)</f>
        <v>405.5</v>
      </c>
      <c r="H10" s="19">
        <f>SUM(H11:H14)</f>
        <v>2150</v>
      </c>
      <c r="I10" s="20"/>
      <c r="J10" s="21"/>
      <c r="K10" s="32"/>
    </row>
    <row r="11" spans="1:18" ht="24" customHeight="1">
      <c r="A11" s="23" t="s">
        <v>44</v>
      </c>
      <c r="B11" s="23" t="s">
        <v>45</v>
      </c>
      <c r="C11" s="23">
        <v>3.24</v>
      </c>
      <c r="D11" s="25" t="s">
        <v>46</v>
      </c>
      <c r="E11" s="23" t="s">
        <v>47</v>
      </c>
      <c r="F11" s="26">
        <v>0.9</v>
      </c>
      <c r="G11" s="26">
        <v>2</v>
      </c>
      <c r="H11" s="27">
        <v>1500</v>
      </c>
      <c r="I11" s="28" t="s">
        <v>20</v>
      </c>
      <c r="J11" s="29" t="s">
        <v>48</v>
      </c>
      <c r="K11" s="24" t="s">
        <v>49</v>
      </c>
    </row>
    <row r="12" spans="1:18" ht="24" customHeight="1">
      <c r="A12" s="23" t="s">
        <v>50</v>
      </c>
      <c r="B12" s="23" t="s">
        <v>51</v>
      </c>
      <c r="C12" s="23">
        <v>3.17</v>
      </c>
      <c r="D12" s="25" t="s">
        <v>52</v>
      </c>
      <c r="E12" s="23" t="s">
        <v>53</v>
      </c>
      <c r="F12" s="26">
        <v>5</v>
      </c>
      <c r="G12" s="26">
        <v>2</v>
      </c>
      <c r="H12" s="27">
        <v>300</v>
      </c>
      <c r="I12" s="28" t="s">
        <v>54</v>
      </c>
      <c r="J12" s="29" t="s">
        <v>55</v>
      </c>
      <c r="K12" s="24" t="s">
        <v>56</v>
      </c>
    </row>
    <row r="13" spans="1:18" ht="24" customHeight="1">
      <c r="A13" s="23" t="s">
        <v>57</v>
      </c>
      <c r="B13" s="23" t="s">
        <v>58</v>
      </c>
      <c r="C13" s="23">
        <v>3.22</v>
      </c>
      <c r="D13" s="25" t="s">
        <v>59</v>
      </c>
      <c r="E13" s="23" t="s">
        <v>32</v>
      </c>
      <c r="F13" s="26">
        <v>1</v>
      </c>
      <c r="G13" s="26">
        <v>400</v>
      </c>
      <c r="H13" s="27">
        <v>200</v>
      </c>
      <c r="I13" s="28" t="s">
        <v>60</v>
      </c>
      <c r="J13" s="29" t="s">
        <v>61</v>
      </c>
      <c r="K13" s="24" t="s">
        <v>62</v>
      </c>
    </row>
    <row r="14" spans="1:18" ht="24" customHeight="1">
      <c r="A14" s="23" t="s">
        <v>63</v>
      </c>
      <c r="B14" s="23" t="s">
        <v>58</v>
      </c>
      <c r="C14" s="23">
        <v>3.29</v>
      </c>
      <c r="D14" s="25" t="s">
        <v>64</v>
      </c>
      <c r="E14" s="23" t="s">
        <v>32</v>
      </c>
      <c r="F14" s="26">
        <v>0.5</v>
      </c>
      <c r="G14" s="26">
        <v>1.5</v>
      </c>
      <c r="H14" s="27">
        <v>150</v>
      </c>
      <c r="I14" s="28" t="s">
        <v>20</v>
      </c>
      <c r="J14" s="29" t="s">
        <v>65</v>
      </c>
      <c r="K14" s="24" t="s">
        <v>66</v>
      </c>
    </row>
    <row r="15" spans="1:18" ht="24" customHeight="1">
      <c r="A15" s="16" t="s">
        <v>67</v>
      </c>
      <c r="B15" s="16"/>
      <c r="C15" s="16"/>
      <c r="D15" s="17">
        <f>COUNTA(D16:D18)</f>
        <v>3</v>
      </c>
      <c r="E15" s="16"/>
      <c r="F15" s="18">
        <f>SUM(F16:F18)</f>
        <v>1.6</v>
      </c>
      <c r="G15" s="18">
        <f t="shared" ref="G15:H15" si="0">SUM(G16:G18)</f>
        <v>3.4</v>
      </c>
      <c r="H15" s="19">
        <f t="shared" si="0"/>
        <v>1600</v>
      </c>
      <c r="I15" s="20"/>
      <c r="J15" s="21"/>
      <c r="K15" s="32"/>
    </row>
    <row r="16" spans="1:18" ht="24" customHeight="1">
      <c r="A16" s="23" t="s">
        <v>68</v>
      </c>
      <c r="B16" s="23" t="s">
        <v>69</v>
      </c>
      <c r="C16" s="23">
        <v>3.31</v>
      </c>
      <c r="D16" s="25" t="s">
        <v>70</v>
      </c>
      <c r="E16" s="23" t="s">
        <v>71</v>
      </c>
      <c r="F16" s="26">
        <v>1</v>
      </c>
      <c r="G16" s="26">
        <v>1</v>
      </c>
      <c r="H16" s="27">
        <v>500</v>
      </c>
      <c r="I16" s="28" t="s">
        <v>72</v>
      </c>
      <c r="J16" s="29" t="s">
        <v>73</v>
      </c>
      <c r="K16" s="24" t="s">
        <v>74</v>
      </c>
    </row>
    <row r="17" spans="1:11" ht="24" customHeight="1">
      <c r="A17" s="23" t="s">
        <v>75</v>
      </c>
      <c r="B17" s="23" t="s">
        <v>76</v>
      </c>
      <c r="C17" s="23">
        <v>4.05</v>
      </c>
      <c r="D17" s="33" t="s">
        <v>77</v>
      </c>
      <c r="E17" s="23" t="s">
        <v>78</v>
      </c>
      <c r="F17" s="26">
        <v>0.1</v>
      </c>
      <c r="G17" s="26">
        <v>2</v>
      </c>
      <c r="H17" s="34">
        <v>100</v>
      </c>
      <c r="I17" s="28" t="s">
        <v>72</v>
      </c>
      <c r="J17" s="29" t="s">
        <v>79</v>
      </c>
      <c r="K17" s="24" t="s">
        <v>80</v>
      </c>
    </row>
    <row r="18" spans="1:11" ht="24" customHeight="1">
      <c r="A18" s="23" t="s">
        <v>81</v>
      </c>
      <c r="B18" s="23" t="s">
        <v>82</v>
      </c>
      <c r="C18" s="23">
        <v>4.05</v>
      </c>
      <c r="D18" s="25" t="s">
        <v>83</v>
      </c>
      <c r="E18" s="23" t="s">
        <v>84</v>
      </c>
      <c r="F18" s="35">
        <v>0.5</v>
      </c>
      <c r="G18" s="35">
        <v>0.4</v>
      </c>
      <c r="H18" s="34">
        <v>1000</v>
      </c>
      <c r="I18" s="31" t="s">
        <v>85</v>
      </c>
      <c r="J18" s="29" t="s">
        <v>86</v>
      </c>
      <c r="K18" s="24" t="s">
        <v>87</v>
      </c>
    </row>
    <row r="19" spans="1:11" ht="24" customHeight="1">
      <c r="A19" s="16" t="s">
        <v>88</v>
      </c>
      <c r="B19" s="16"/>
      <c r="C19" s="16"/>
      <c r="D19" s="17">
        <f>COUNTA(D20)</f>
        <v>1</v>
      </c>
      <c r="E19" s="16"/>
      <c r="F19" s="18">
        <f>SUM(F20)</f>
        <v>1</v>
      </c>
      <c r="G19" s="18">
        <f>SUM(G20)</f>
        <v>3</v>
      </c>
      <c r="H19" s="19">
        <f>SUM(H20)</f>
        <v>300</v>
      </c>
      <c r="I19" s="20"/>
      <c r="J19" s="21"/>
      <c r="K19" s="32"/>
    </row>
    <row r="20" spans="1:11" ht="24" customHeight="1">
      <c r="A20" s="36" t="s">
        <v>89</v>
      </c>
      <c r="B20" s="36" t="s">
        <v>69</v>
      </c>
      <c r="C20" s="36">
        <v>4.05</v>
      </c>
      <c r="D20" s="37" t="s">
        <v>90</v>
      </c>
      <c r="E20" s="36" t="s">
        <v>32</v>
      </c>
      <c r="F20" s="38">
        <v>1</v>
      </c>
      <c r="G20" s="38">
        <v>3</v>
      </c>
      <c r="H20" s="39">
        <v>300</v>
      </c>
      <c r="I20" s="40" t="s">
        <v>60</v>
      </c>
      <c r="J20" s="41" t="s">
        <v>91</v>
      </c>
      <c r="K20" s="42" t="s">
        <v>92</v>
      </c>
    </row>
    <row r="21" spans="1:11" ht="24" customHeight="1">
      <c r="A21" s="16" t="s">
        <v>93</v>
      </c>
      <c r="B21" s="16"/>
      <c r="C21" s="16"/>
      <c r="D21" s="17">
        <f>COUNTA(D22:D27)</f>
        <v>6</v>
      </c>
      <c r="E21" s="16"/>
      <c r="F21" s="18">
        <f>SUM(F22:F27)</f>
        <v>13</v>
      </c>
      <c r="G21" s="18">
        <f t="shared" ref="G21:H21" si="1">SUM(G22:G27)</f>
        <v>20.5</v>
      </c>
      <c r="H21" s="19">
        <f t="shared" si="1"/>
        <v>2700</v>
      </c>
      <c r="I21" s="20"/>
      <c r="J21" s="21"/>
      <c r="K21" s="32"/>
    </row>
    <row r="22" spans="1:11" ht="24" customHeight="1">
      <c r="A22" s="23" t="s">
        <v>44</v>
      </c>
      <c r="B22" s="23" t="s">
        <v>16</v>
      </c>
      <c r="C22" s="23">
        <v>3.16</v>
      </c>
      <c r="D22" s="25" t="s">
        <v>94</v>
      </c>
      <c r="E22" s="23" t="s">
        <v>95</v>
      </c>
      <c r="F22" s="26">
        <v>2</v>
      </c>
      <c r="G22" s="26">
        <v>2.5</v>
      </c>
      <c r="H22" s="27">
        <v>700</v>
      </c>
      <c r="I22" s="28" t="s">
        <v>96</v>
      </c>
      <c r="J22" s="29" t="s">
        <v>97</v>
      </c>
      <c r="K22" s="24" t="s">
        <v>98</v>
      </c>
    </row>
    <row r="23" spans="1:11" ht="24" customHeight="1">
      <c r="A23" s="23" t="s">
        <v>99</v>
      </c>
      <c r="B23" s="23" t="s">
        <v>16</v>
      </c>
      <c r="C23" s="30" t="s">
        <v>100</v>
      </c>
      <c r="D23" s="25" t="s">
        <v>101</v>
      </c>
      <c r="E23" s="23" t="s">
        <v>95</v>
      </c>
      <c r="F23" s="31">
        <v>1</v>
      </c>
      <c r="G23" s="31">
        <v>1</v>
      </c>
      <c r="H23" s="43">
        <v>300</v>
      </c>
      <c r="I23" s="28" t="s">
        <v>96</v>
      </c>
      <c r="J23" s="29" t="s">
        <v>102</v>
      </c>
      <c r="K23" s="24" t="s">
        <v>103</v>
      </c>
    </row>
    <row r="24" spans="1:11" ht="24" customHeight="1">
      <c r="A24" s="23" t="s">
        <v>75</v>
      </c>
      <c r="B24" s="23" t="s">
        <v>16</v>
      </c>
      <c r="C24" s="23">
        <v>3.14</v>
      </c>
      <c r="D24" s="25" t="s">
        <v>104</v>
      </c>
      <c r="E24" s="23" t="s">
        <v>95</v>
      </c>
      <c r="F24" s="26">
        <v>2</v>
      </c>
      <c r="G24" s="26">
        <v>3</v>
      </c>
      <c r="H24" s="27">
        <v>400</v>
      </c>
      <c r="I24" s="28" t="s">
        <v>96</v>
      </c>
      <c r="J24" s="29" t="s">
        <v>105</v>
      </c>
      <c r="K24" s="24" t="s">
        <v>106</v>
      </c>
    </row>
    <row r="25" spans="1:11" ht="24" customHeight="1">
      <c r="A25" s="23" t="s">
        <v>57</v>
      </c>
      <c r="B25" s="23" t="s">
        <v>16</v>
      </c>
      <c r="C25" s="23">
        <v>3.22</v>
      </c>
      <c r="D25" s="25" t="s">
        <v>107</v>
      </c>
      <c r="E25" s="23" t="s">
        <v>95</v>
      </c>
      <c r="F25" s="26">
        <v>1</v>
      </c>
      <c r="G25" s="26">
        <v>1</v>
      </c>
      <c r="H25" s="27">
        <v>200</v>
      </c>
      <c r="I25" s="28" t="s">
        <v>96</v>
      </c>
      <c r="J25" s="29" t="s">
        <v>108</v>
      </c>
      <c r="K25" s="24" t="s">
        <v>109</v>
      </c>
    </row>
    <row r="26" spans="1:11" ht="24" customHeight="1">
      <c r="A26" s="23" t="s">
        <v>110</v>
      </c>
      <c r="B26" s="23" t="s">
        <v>16</v>
      </c>
      <c r="C26" s="30" t="s">
        <v>111</v>
      </c>
      <c r="D26" s="25" t="s">
        <v>112</v>
      </c>
      <c r="E26" s="23" t="s">
        <v>95</v>
      </c>
      <c r="F26" s="44">
        <v>2</v>
      </c>
      <c r="G26" s="44">
        <v>3</v>
      </c>
      <c r="H26" s="29">
        <v>300</v>
      </c>
      <c r="I26" s="28" t="s">
        <v>96</v>
      </c>
      <c r="J26" s="29" t="s">
        <v>113</v>
      </c>
      <c r="K26" s="24" t="s">
        <v>114</v>
      </c>
    </row>
    <row r="27" spans="1:11" ht="24" customHeight="1">
      <c r="A27" s="23" t="s">
        <v>115</v>
      </c>
      <c r="B27" s="23" t="s">
        <v>16</v>
      </c>
      <c r="C27" s="23">
        <v>3.14</v>
      </c>
      <c r="D27" s="25" t="s">
        <v>116</v>
      </c>
      <c r="E27" s="23" t="s">
        <v>95</v>
      </c>
      <c r="F27" s="26">
        <v>5</v>
      </c>
      <c r="G27" s="26">
        <v>10</v>
      </c>
      <c r="H27" s="27">
        <v>800</v>
      </c>
      <c r="I27" s="28" t="s">
        <v>96</v>
      </c>
      <c r="J27" s="29" t="s">
        <v>117</v>
      </c>
      <c r="K27" s="24" t="s">
        <v>118</v>
      </c>
    </row>
    <row r="28" spans="1:11" ht="24" customHeight="1">
      <c r="A28" s="45" t="s">
        <v>119</v>
      </c>
      <c r="B28" s="16"/>
      <c r="C28" s="16"/>
      <c r="D28" s="17">
        <f>COUNTA(D29)</f>
        <v>1</v>
      </c>
      <c r="E28" s="16"/>
      <c r="F28" s="18">
        <f>SUM(F29)</f>
        <v>2</v>
      </c>
      <c r="G28" s="18">
        <f>SUM(G29)</f>
        <v>3</v>
      </c>
      <c r="H28" s="19">
        <f>SUM(H29)</f>
        <v>300</v>
      </c>
      <c r="I28" s="20"/>
      <c r="J28" s="21"/>
      <c r="K28" s="32"/>
    </row>
    <row r="29" spans="1:11" ht="24" customHeight="1">
      <c r="A29" s="23" t="s">
        <v>120</v>
      </c>
      <c r="B29" s="23" t="s">
        <v>76</v>
      </c>
      <c r="C29" s="24">
        <v>4.05</v>
      </c>
      <c r="D29" s="25" t="s">
        <v>121</v>
      </c>
      <c r="E29" s="23" t="s">
        <v>32</v>
      </c>
      <c r="F29" s="26">
        <v>2</v>
      </c>
      <c r="G29" s="26">
        <v>3</v>
      </c>
      <c r="H29" s="27">
        <v>300</v>
      </c>
      <c r="I29" s="28" t="s">
        <v>122</v>
      </c>
      <c r="J29" s="29" t="s">
        <v>123</v>
      </c>
      <c r="K29" s="24" t="s">
        <v>124</v>
      </c>
    </row>
    <row r="30" spans="1:11" ht="24" customHeight="1">
      <c r="A30" s="16" t="s">
        <v>125</v>
      </c>
      <c r="B30" s="16"/>
      <c r="C30" s="16"/>
      <c r="D30" s="17">
        <f>COUNTA(D31:D37)</f>
        <v>5</v>
      </c>
      <c r="E30" s="16"/>
      <c r="F30" s="18">
        <f>SUM(F31:F37)</f>
        <v>6.9</v>
      </c>
      <c r="G30" s="18">
        <f>SUM(G31:G37)</f>
        <v>240.5</v>
      </c>
      <c r="H30" s="19">
        <f>SUM(H31:H37)</f>
        <v>2050</v>
      </c>
      <c r="I30" s="20"/>
      <c r="J30" s="21"/>
      <c r="K30" s="32"/>
    </row>
    <row r="31" spans="1:11" ht="24" customHeight="1">
      <c r="A31" s="95" t="s">
        <v>126</v>
      </c>
      <c r="B31" s="23" t="s">
        <v>69</v>
      </c>
      <c r="C31" s="23">
        <v>3.24</v>
      </c>
      <c r="D31" s="96" t="s">
        <v>127</v>
      </c>
      <c r="E31" s="99" t="s">
        <v>128</v>
      </c>
      <c r="F31" s="46">
        <v>0.3</v>
      </c>
      <c r="G31" s="46">
        <v>0.2</v>
      </c>
      <c r="H31" s="47">
        <v>100</v>
      </c>
      <c r="I31" s="102" t="s">
        <v>129</v>
      </c>
      <c r="J31" s="102" t="s">
        <v>130</v>
      </c>
      <c r="K31" s="102" t="s">
        <v>131</v>
      </c>
    </row>
    <row r="32" spans="1:11" ht="24" customHeight="1">
      <c r="A32" s="95"/>
      <c r="B32" s="23" t="s">
        <v>69</v>
      </c>
      <c r="C32" s="23">
        <v>3.31</v>
      </c>
      <c r="D32" s="97"/>
      <c r="E32" s="100"/>
      <c r="F32" s="48">
        <v>0.3</v>
      </c>
      <c r="G32" s="48">
        <v>4</v>
      </c>
      <c r="H32" s="48">
        <v>500</v>
      </c>
      <c r="I32" s="103"/>
      <c r="J32" s="103"/>
      <c r="K32" s="103"/>
    </row>
    <row r="33" spans="1:11" ht="24" customHeight="1">
      <c r="A33" s="95"/>
      <c r="B33" s="23" t="s">
        <v>69</v>
      </c>
      <c r="C33" s="23">
        <v>4.07</v>
      </c>
      <c r="D33" s="98"/>
      <c r="E33" s="101"/>
      <c r="F33" s="48">
        <v>0.3</v>
      </c>
      <c r="G33" s="48">
        <v>0.2</v>
      </c>
      <c r="H33" s="48">
        <v>100</v>
      </c>
      <c r="I33" s="104"/>
      <c r="J33" s="104"/>
      <c r="K33" s="104"/>
    </row>
    <row r="34" spans="1:11" ht="24" customHeight="1">
      <c r="A34" s="95"/>
      <c r="B34" s="23" t="s">
        <v>69</v>
      </c>
      <c r="C34" s="23">
        <v>4.1399999999999997</v>
      </c>
      <c r="D34" s="25" t="s">
        <v>132</v>
      </c>
      <c r="E34" s="23" t="s">
        <v>133</v>
      </c>
      <c r="F34" s="48">
        <v>0.5</v>
      </c>
      <c r="G34" s="48">
        <v>0.1</v>
      </c>
      <c r="H34" s="48">
        <v>100</v>
      </c>
      <c r="I34" s="49" t="s">
        <v>129</v>
      </c>
      <c r="J34" s="49" t="s">
        <v>130</v>
      </c>
      <c r="K34" s="49" t="s">
        <v>131</v>
      </c>
    </row>
    <row r="35" spans="1:11" ht="24" customHeight="1">
      <c r="A35" s="23" t="s">
        <v>134</v>
      </c>
      <c r="B35" s="50" t="s">
        <v>135</v>
      </c>
      <c r="C35" s="50" t="s">
        <v>136</v>
      </c>
      <c r="D35" s="51" t="s">
        <v>137</v>
      </c>
      <c r="E35" s="23" t="s">
        <v>138</v>
      </c>
      <c r="F35" s="48">
        <v>2</v>
      </c>
      <c r="G35" s="48">
        <v>6</v>
      </c>
      <c r="H35" s="48">
        <v>500</v>
      </c>
      <c r="I35" s="49" t="s">
        <v>139</v>
      </c>
      <c r="J35" s="49" t="s">
        <v>140</v>
      </c>
      <c r="K35" s="49" t="s">
        <v>141</v>
      </c>
    </row>
    <row r="36" spans="1:11" ht="73.5">
      <c r="A36" s="23" t="s">
        <v>142</v>
      </c>
      <c r="B36" s="23" t="s">
        <v>143</v>
      </c>
      <c r="C36" s="52" t="s">
        <v>144</v>
      </c>
      <c r="D36" s="25" t="s">
        <v>145</v>
      </c>
      <c r="E36" s="23" t="s">
        <v>146</v>
      </c>
      <c r="F36" s="48">
        <v>1.5</v>
      </c>
      <c r="G36" s="48">
        <v>200</v>
      </c>
      <c r="H36" s="48">
        <v>500</v>
      </c>
      <c r="I36" s="49" t="s">
        <v>147</v>
      </c>
      <c r="J36" s="49" t="s">
        <v>148</v>
      </c>
      <c r="K36" s="49" t="s">
        <v>149</v>
      </c>
    </row>
    <row r="37" spans="1:11" ht="24" customHeight="1">
      <c r="A37" s="23" t="s">
        <v>150</v>
      </c>
      <c r="B37" s="23" t="s">
        <v>151</v>
      </c>
      <c r="C37" s="23">
        <v>4.05</v>
      </c>
      <c r="D37" s="51" t="s">
        <v>152</v>
      </c>
      <c r="E37" s="23" t="s">
        <v>146</v>
      </c>
      <c r="F37" s="48">
        <v>2</v>
      </c>
      <c r="G37" s="48">
        <v>30</v>
      </c>
      <c r="H37" s="48">
        <v>250</v>
      </c>
      <c r="I37" s="49" t="s">
        <v>153</v>
      </c>
      <c r="J37" s="49" t="s">
        <v>154</v>
      </c>
      <c r="K37" s="49" t="s">
        <v>155</v>
      </c>
    </row>
    <row r="38" spans="1:11" ht="24" customHeight="1">
      <c r="A38" s="16" t="s">
        <v>156</v>
      </c>
      <c r="B38" s="16"/>
      <c r="C38" s="16"/>
      <c r="D38" s="17">
        <f>COUNTA(D39)</f>
        <v>1</v>
      </c>
      <c r="E38" s="16"/>
      <c r="F38" s="18">
        <f>SUM(F39)</f>
        <v>0.1</v>
      </c>
      <c r="G38" s="18">
        <f>SUM(G39)</f>
        <v>0.2</v>
      </c>
      <c r="H38" s="19">
        <f>SUM(H39)</f>
        <v>100</v>
      </c>
      <c r="I38" s="20"/>
      <c r="J38" s="21"/>
      <c r="K38" s="32"/>
    </row>
    <row r="39" spans="1:11" ht="24" customHeight="1">
      <c r="A39" s="23" t="s">
        <v>157</v>
      </c>
      <c r="B39" s="23" t="s">
        <v>69</v>
      </c>
      <c r="C39" s="23">
        <v>4.05</v>
      </c>
      <c r="D39" s="25" t="s">
        <v>158</v>
      </c>
      <c r="E39" s="23" t="s">
        <v>159</v>
      </c>
      <c r="F39" s="26">
        <v>0.1</v>
      </c>
      <c r="G39" s="26">
        <v>0.2</v>
      </c>
      <c r="H39" s="34">
        <v>100</v>
      </c>
      <c r="I39" s="28" t="s">
        <v>20</v>
      </c>
      <c r="J39" s="29" t="s">
        <v>160</v>
      </c>
      <c r="K39" s="24" t="s">
        <v>161</v>
      </c>
    </row>
    <row r="40" spans="1:11" ht="24" customHeight="1">
      <c r="A40" s="23" t="s">
        <v>162</v>
      </c>
      <c r="B40" s="23" t="s">
        <v>69</v>
      </c>
      <c r="C40" s="23">
        <v>4.05</v>
      </c>
      <c r="D40" s="25" t="s">
        <v>163</v>
      </c>
      <c r="E40" s="23" t="s">
        <v>164</v>
      </c>
      <c r="F40" s="26">
        <v>6</v>
      </c>
      <c r="G40" s="26">
        <v>10</v>
      </c>
      <c r="H40" s="27">
        <v>2000</v>
      </c>
      <c r="I40" s="53" t="s">
        <v>60</v>
      </c>
      <c r="J40" s="29" t="s">
        <v>165</v>
      </c>
      <c r="K40" s="24" t="s">
        <v>166</v>
      </c>
    </row>
    <row r="41" spans="1:11" ht="24" customHeight="1">
      <c r="A41" s="23" t="s">
        <v>167</v>
      </c>
      <c r="B41" s="23" t="s">
        <v>69</v>
      </c>
      <c r="C41" s="23">
        <v>4.05</v>
      </c>
      <c r="D41" s="25" t="s">
        <v>168</v>
      </c>
      <c r="E41" s="23" t="s">
        <v>169</v>
      </c>
      <c r="F41" s="26">
        <v>1</v>
      </c>
      <c r="G41" s="26">
        <v>0.5</v>
      </c>
      <c r="H41" s="27">
        <v>200</v>
      </c>
      <c r="I41" s="28" t="s">
        <v>60</v>
      </c>
      <c r="J41" s="29" t="s">
        <v>170</v>
      </c>
      <c r="K41" s="24" t="s">
        <v>171</v>
      </c>
    </row>
    <row r="42" spans="1:11" ht="24" customHeight="1">
      <c r="A42" s="23" t="s">
        <v>172</v>
      </c>
      <c r="B42" s="23" t="s">
        <v>173</v>
      </c>
      <c r="C42" s="23">
        <v>4.05</v>
      </c>
      <c r="D42" s="25" t="s">
        <v>174</v>
      </c>
      <c r="E42" s="23" t="s">
        <v>175</v>
      </c>
      <c r="F42" s="35">
        <v>2</v>
      </c>
      <c r="G42" s="35">
        <v>10</v>
      </c>
      <c r="H42" s="34">
        <v>400</v>
      </c>
      <c r="I42" s="31" t="s">
        <v>20</v>
      </c>
      <c r="J42" s="29" t="s">
        <v>176</v>
      </c>
      <c r="K42" s="24" t="s">
        <v>177</v>
      </c>
    </row>
    <row r="43" spans="1:11" ht="24" customHeight="1">
      <c r="A43" s="16" t="s">
        <v>178</v>
      </c>
      <c r="B43" s="16"/>
      <c r="C43" s="16"/>
      <c r="D43" s="17">
        <f>COUNTA(D44:D52)</f>
        <v>9</v>
      </c>
      <c r="E43" s="16"/>
      <c r="F43" s="18">
        <f>SUM(F44:F52)</f>
        <v>27.5</v>
      </c>
      <c r="G43" s="18">
        <f>SUM(G44:G52)</f>
        <v>19.099999999999998</v>
      </c>
      <c r="H43" s="19">
        <f>SUM(H44:H52)</f>
        <v>2800</v>
      </c>
      <c r="I43" s="20"/>
      <c r="J43" s="21"/>
      <c r="K43" s="32"/>
    </row>
    <row r="44" spans="1:11" ht="24" customHeight="1">
      <c r="A44" s="23" t="s">
        <v>179</v>
      </c>
      <c r="B44" s="23" t="s">
        <v>69</v>
      </c>
      <c r="C44" s="24">
        <v>4.05</v>
      </c>
      <c r="D44" s="25" t="s">
        <v>180</v>
      </c>
      <c r="E44" s="23" t="s">
        <v>181</v>
      </c>
      <c r="F44" s="26">
        <v>4</v>
      </c>
      <c r="G44" s="26">
        <v>1.6</v>
      </c>
      <c r="H44" s="27">
        <v>400</v>
      </c>
      <c r="I44" s="28" t="s">
        <v>20</v>
      </c>
      <c r="J44" s="29" t="s">
        <v>182</v>
      </c>
      <c r="K44" s="24" t="s">
        <v>183</v>
      </c>
    </row>
    <row r="45" spans="1:11" ht="24" customHeight="1">
      <c r="A45" s="23" t="s">
        <v>184</v>
      </c>
      <c r="B45" s="23" t="s">
        <v>69</v>
      </c>
      <c r="C45" s="24" t="s">
        <v>17</v>
      </c>
      <c r="D45" s="33" t="s">
        <v>185</v>
      </c>
      <c r="E45" s="23" t="s">
        <v>186</v>
      </c>
      <c r="F45" s="26">
        <v>1.5</v>
      </c>
      <c r="G45" s="26">
        <v>0.3</v>
      </c>
      <c r="H45" s="34">
        <v>250</v>
      </c>
      <c r="I45" s="28" t="s">
        <v>20</v>
      </c>
      <c r="J45" s="29" t="s">
        <v>187</v>
      </c>
      <c r="K45" s="24" t="s">
        <v>188</v>
      </c>
    </row>
    <row r="46" spans="1:11" ht="24" customHeight="1">
      <c r="A46" s="23" t="s">
        <v>189</v>
      </c>
      <c r="B46" s="23" t="s">
        <v>69</v>
      </c>
      <c r="C46" s="24" t="s">
        <v>30</v>
      </c>
      <c r="D46" s="25" t="s">
        <v>190</v>
      </c>
      <c r="E46" s="23" t="s">
        <v>191</v>
      </c>
      <c r="F46" s="35">
        <v>1.5</v>
      </c>
      <c r="G46" s="35">
        <v>0.8</v>
      </c>
      <c r="H46" s="34">
        <v>500</v>
      </c>
      <c r="I46" s="31" t="s">
        <v>20</v>
      </c>
      <c r="J46" s="29" t="s">
        <v>192</v>
      </c>
      <c r="K46" s="24" t="s">
        <v>193</v>
      </c>
    </row>
    <row r="47" spans="1:11" ht="24" customHeight="1">
      <c r="A47" s="23" t="s">
        <v>194</v>
      </c>
      <c r="B47" s="23" t="s">
        <v>69</v>
      </c>
      <c r="C47" s="24">
        <v>4.05</v>
      </c>
      <c r="D47" s="25" t="s">
        <v>195</v>
      </c>
      <c r="E47" s="23" t="s">
        <v>196</v>
      </c>
      <c r="F47" s="26">
        <v>2</v>
      </c>
      <c r="G47" s="26">
        <v>4</v>
      </c>
      <c r="H47" s="27">
        <v>100</v>
      </c>
      <c r="I47" s="28" t="s">
        <v>20</v>
      </c>
      <c r="J47" s="29" t="s">
        <v>197</v>
      </c>
      <c r="K47" s="24" t="s">
        <v>198</v>
      </c>
    </row>
    <row r="48" spans="1:11" ht="24" customHeight="1">
      <c r="A48" s="23" t="s">
        <v>199</v>
      </c>
      <c r="B48" s="23" t="s">
        <v>69</v>
      </c>
      <c r="C48" s="24">
        <v>4.05</v>
      </c>
      <c r="D48" s="25" t="s">
        <v>200</v>
      </c>
      <c r="E48" s="23" t="s">
        <v>201</v>
      </c>
      <c r="F48" s="35">
        <v>2</v>
      </c>
      <c r="G48" s="35">
        <v>1</v>
      </c>
      <c r="H48" s="34">
        <v>100</v>
      </c>
      <c r="I48" s="53" t="s">
        <v>202</v>
      </c>
      <c r="J48" s="29" t="s">
        <v>203</v>
      </c>
      <c r="K48" s="24" t="s">
        <v>204</v>
      </c>
    </row>
    <row r="49" spans="1:11" ht="24" customHeight="1">
      <c r="A49" s="23" t="s">
        <v>205</v>
      </c>
      <c r="B49" s="23" t="s">
        <v>69</v>
      </c>
      <c r="C49" s="24" t="s">
        <v>17</v>
      </c>
      <c r="D49" s="25" t="s">
        <v>206</v>
      </c>
      <c r="E49" s="23" t="s">
        <v>169</v>
      </c>
      <c r="F49" s="35">
        <v>3</v>
      </c>
      <c r="G49" s="35">
        <v>4.5</v>
      </c>
      <c r="H49" s="34">
        <v>300</v>
      </c>
      <c r="I49" s="53" t="s">
        <v>20</v>
      </c>
      <c r="J49" s="29" t="s">
        <v>207</v>
      </c>
      <c r="K49" s="24" t="s">
        <v>208</v>
      </c>
    </row>
    <row r="50" spans="1:11" ht="24" customHeight="1">
      <c r="A50" s="23" t="s">
        <v>209</v>
      </c>
      <c r="B50" s="23" t="s">
        <v>69</v>
      </c>
      <c r="C50" s="24">
        <v>3.29</v>
      </c>
      <c r="D50" s="25" t="s">
        <v>210</v>
      </c>
      <c r="E50" s="23" t="s">
        <v>169</v>
      </c>
      <c r="F50" s="35">
        <v>3.5</v>
      </c>
      <c r="G50" s="35">
        <v>1.2</v>
      </c>
      <c r="H50" s="34">
        <v>100</v>
      </c>
      <c r="I50" s="53" t="s">
        <v>211</v>
      </c>
      <c r="J50" s="29" t="s">
        <v>212</v>
      </c>
      <c r="K50" s="24" t="s">
        <v>213</v>
      </c>
    </row>
    <row r="51" spans="1:11" ht="24" customHeight="1">
      <c r="A51" s="23" t="s">
        <v>214</v>
      </c>
      <c r="B51" s="23" t="s">
        <v>69</v>
      </c>
      <c r="C51" s="24">
        <v>4.03</v>
      </c>
      <c r="D51" s="25" t="s">
        <v>215</v>
      </c>
      <c r="E51" s="23" t="s">
        <v>216</v>
      </c>
      <c r="F51" s="35">
        <v>9</v>
      </c>
      <c r="G51" s="35">
        <v>2.7</v>
      </c>
      <c r="H51" s="34">
        <v>900</v>
      </c>
      <c r="I51" s="53" t="s">
        <v>217</v>
      </c>
      <c r="J51" s="29" t="s">
        <v>218</v>
      </c>
      <c r="K51" s="24" t="s">
        <v>219</v>
      </c>
    </row>
    <row r="52" spans="1:11" ht="24" customHeight="1">
      <c r="A52" s="23" t="s">
        <v>220</v>
      </c>
      <c r="B52" s="23" t="s">
        <v>69</v>
      </c>
      <c r="C52" s="24">
        <v>4.05</v>
      </c>
      <c r="D52" s="25" t="s">
        <v>221</v>
      </c>
      <c r="E52" s="23" t="s">
        <v>222</v>
      </c>
      <c r="F52" s="26">
        <v>1</v>
      </c>
      <c r="G52" s="26">
        <v>3</v>
      </c>
      <c r="H52" s="27">
        <v>150</v>
      </c>
      <c r="I52" s="28" t="s">
        <v>60</v>
      </c>
      <c r="J52" s="29" t="s">
        <v>223</v>
      </c>
      <c r="K52" s="24" t="s">
        <v>224</v>
      </c>
    </row>
    <row r="53" spans="1:11" ht="24" customHeight="1">
      <c r="A53" s="16" t="s">
        <v>225</v>
      </c>
      <c r="B53" s="16"/>
      <c r="C53" s="16"/>
      <c r="D53" s="17">
        <f>COUNTA(D54:D59)</f>
        <v>6</v>
      </c>
      <c r="E53" s="16"/>
      <c r="F53" s="18">
        <f>SUM(F54:F59)</f>
        <v>19.5</v>
      </c>
      <c r="G53" s="18">
        <f t="shared" ref="G53:H53" si="2">SUM(G54:G59)</f>
        <v>84</v>
      </c>
      <c r="H53" s="18">
        <f t="shared" si="2"/>
        <v>800</v>
      </c>
      <c r="I53" s="20"/>
      <c r="J53" s="21"/>
      <c r="K53" s="32"/>
    </row>
    <row r="54" spans="1:11" ht="24" customHeight="1">
      <c r="A54" s="54" t="s">
        <v>226</v>
      </c>
      <c r="B54" s="54" t="s">
        <v>69</v>
      </c>
      <c r="C54" s="49">
        <v>4.05</v>
      </c>
      <c r="D54" s="55" t="s">
        <v>227</v>
      </c>
      <c r="E54" s="54" t="s">
        <v>95</v>
      </c>
      <c r="F54" s="48">
        <v>5</v>
      </c>
      <c r="G54" s="48">
        <v>7.5</v>
      </c>
      <c r="H54" s="56">
        <v>150</v>
      </c>
      <c r="I54" s="57" t="s">
        <v>20</v>
      </c>
      <c r="J54" s="57" t="s">
        <v>228</v>
      </c>
      <c r="K54" s="49" t="s">
        <v>229</v>
      </c>
    </row>
    <row r="55" spans="1:11" ht="24" customHeight="1">
      <c r="A55" s="54" t="s">
        <v>230</v>
      </c>
      <c r="B55" s="54" t="s">
        <v>69</v>
      </c>
      <c r="C55" s="49">
        <v>4.05</v>
      </c>
      <c r="D55" s="55" t="s">
        <v>231</v>
      </c>
      <c r="E55" s="54" t="s">
        <v>232</v>
      </c>
      <c r="F55" s="48">
        <v>3</v>
      </c>
      <c r="G55" s="48">
        <v>9</v>
      </c>
      <c r="H55" s="56">
        <v>150</v>
      </c>
      <c r="I55" s="57" t="s">
        <v>60</v>
      </c>
      <c r="J55" s="57" t="s">
        <v>233</v>
      </c>
      <c r="K55" s="49" t="s">
        <v>234</v>
      </c>
    </row>
    <row r="56" spans="1:11" ht="24" customHeight="1">
      <c r="A56" s="54" t="s">
        <v>235</v>
      </c>
      <c r="B56" s="54" t="s">
        <v>236</v>
      </c>
      <c r="C56" s="49">
        <v>4.05</v>
      </c>
      <c r="D56" s="55" t="s">
        <v>237</v>
      </c>
      <c r="E56" s="54" t="s">
        <v>238</v>
      </c>
      <c r="F56" s="58">
        <v>3.5</v>
      </c>
      <c r="G56" s="58">
        <v>52.5</v>
      </c>
      <c r="H56" s="59">
        <v>100</v>
      </c>
      <c r="I56" s="60" t="s">
        <v>20</v>
      </c>
      <c r="J56" s="57" t="s">
        <v>239</v>
      </c>
      <c r="K56" s="49" t="s">
        <v>240</v>
      </c>
    </row>
    <row r="57" spans="1:11" ht="24" customHeight="1">
      <c r="A57" s="54" t="s">
        <v>241</v>
      </c>
      <c r="B57" s="54" t="s">
        <v>69</v>
      </c>
      <c r="C57" s="49">
        <v>4.05</v>
      </c>
      <c r="D57" s="55" t="s">
        <v>242</v>
      </c>
      <c r="E57" s="54" t="s">
        <v>238</v>
      </c>
      <c r="F57" s="58">
        <v>3</v>
      </c>
      <c r="G57" s="58">
        <v>4.5</v>
      </c>
      <c r="H57" s="59">
        <v>150</v>
      </c>
      <c r="I57" s="61" t="s">
        <v>20</v>
      </c>
      <c r="J57" s="57" t="s">
        <v>243</v>
      </c>
      <c r="K57" s="49" t="s">
        <v>244</v>
      </c>
    </row>
    <row r="58" spans="1:11" ht="24" customHeight="1">
      <c r="A58" s="54" t="s">
        <v>245</v>
      </c>
      <c r="B58" s="54" t="s">
        <v>246</v>
      </c>
      <c r="C58" s="49">
        <v>4.05</v>
      </c>
      <c r="D58" s="55" t="s">
        <v>247</v>
      </c>
      <c r="E58" s="54" t="s">
        <v>95</v>
      </c>
      <c r="F58" s="58">
        <v>2</v>
      </c>
      <c r="G58" s="58">
        <v>6</v>
      </c>
      <c r="H58" s="59">
        <v>100</v>
      </c>
      <c r="I58" s="60" t="s">
        <v>20</v>
      </c>
      <c r="J58" s="57" t="s">
        <v>248</v>
      </c>
      <c r="K58" s="49" t="s">
        <v>249</v>
      </c>
    </row>
    <row r="59" spans="1:11" ht="24" customHeight="1">
      <c r="A59" s="54" t="s">
        <v>250</v>
      </c>
      <c r="B59" s="54" t="s">
        <v>251</v>
      </c>
      <c r="C59" s="49">
        <v>4.05</v>
      </c>
      <c r="D59" s="62" t="s">
        <v>252</v>
      </c>
      <c r="E59" s="54" t="s">
        <v>238</v>
      </c>
      <c r="F59" s="48">
        <v>3</v>
      </c>
      <c r="G59" s="48">
        <v>4.5</v>
      </c>
      <c r="H59" s="59">
        <v>150</v>
      </c>
      <c r="I59" s="57" t="s">
        <v>20</v>
      </c>
      <c r="J59" s="57" t="s">
        <v>253</v>
      </c>
      <c r="K59" s="49" t="s">
        <v>254</v>
      </c>
    </row>
    <row r="60" spans="1:11" ht="24" customHeight="1">
      <c r="A60" s="16" t="s">
        <v>255</v>
      </c>
      <c r="B60" s="16"/>
      <c r="C60" s="16"/>
      <c r="D60" s="17">
        <f>COUNTA(D61:D66)</f>
        <v>6</v>
      </c>
      <c r="E60" s="16"/>
      <c r="F60" s="18">
        <f>SUM(F61:F66)</f>
        <v>14.5</v>
      </c>
      <c r="G60" s="18">
        <f>SUM(G61:G66)</f>
        <v>4531</v>
      </c>
      <c r="H60" s="19">
        <f>SUM(H61:H66)</f>
        <v>1900</v>
      </c>
      <c r="I60" s="20"/>
      <c r="J60" s="21"/>
      <c r="K60" s="32"/>
    </row>
    <row r="61" spans="1:11" ht="24" customHeight="1">
      <c r="A61" s="23" t="s">
        <v>256</v>
      </c>
      <c r="B61" s="23" t="s">
        <v>257</v>
      </c>
      <c r="C61" s="23">
        <v>4.05</v>
      </c>
      <c r="D61" s="25" t="s">
        <v>258</v>
      </c>
      <c r="E61" s="23" t="s">
        <v>169</v>
      </c>
      <c r="F61" s="26">
        <v>2</v>
      </c>
      <c r="G61" s="26">
        <v>6</v>
      </c>
      <c r="H61" s="27">
        <v>300</v>
      </c>
      <c r="I61" s="28" t="s">
        <v>259</v>
      </c>
      <c r="J61" s="29" t="s">
        <v>260</v>
      </c>
      <c r="K61" s="24" t="s">
        <v>261</v>
      </c>
    </row>
    <row r="62" spans="1:11" ht="24" customHeight="1">
      <c r="A62" s="52" t="s">
        <v>262</v>
      </c>
      <c r="B62" s="52" t="s">
        <v>263</v>
      </c>
      <c r="C62" s="52">
        <v>3.28</v>
      </c>
      <c r="D62" s="51" t="s">
        <v>264</v>
      </c>
      <c r="E62" s="52" t="s">
        <v>265</v>
      </c>
      <c r="F62" s="63">
        <v>1</v>
      </c>
      <c r="G62" s="63">
        <v>2</v>
      </c>
      <c r="H62" s="64">
        <v>300</v>
      </c>
      <c r="I62" s="65" t="s">
        <v>266</v>
      </c>
      <c r="J62" s="66" t="s">
        <v>267</v>
      </c>
      <c r="K62" s="67" t="s">
        <v>268</v>
      </c>
    </row>
    <row r="63" spans="1:11" ht="24" customHeight="1">
      <c r="A63" s="23" t="s">
        <v>269</v>
      </c>
      <c r="B63" s="23" t="s">
        <v>270</v>
      </c>
      <c r="C63" s="23">
        <v>4.05</v>
      </c>
      <c r="D63" s="25" t="s">
        <v>271</v>
      </c>
      <c r="E63" s="23" t="s">
        <v>95</v>
      </c>
      <c r="F63" s="26">
        <v>2</v>
      </c>
      <c r="G63" s="26">
        <v>3</v>
      </c>
      <c r="H63" s="27">
        <v>500</v>
      </c>
      <c r="I63" s="53" t="s">
        <v>266</v>
      </c>
      <c r="J63" s="29" t="s">
        <v>272</v>
      </c>
      <c r="K63" s="24" t="s">
        <v>273</v>
      </c>
    </row>
    <row r="64" spans="1:11" ht="24" customHeight="1">
      <c r="A64" s="23" t="s">
        <v>274</v>
      </c>
      <c r="B64" s="23" t="s">
        <v>257</v>
      </c>
      <c r="C64" s="23">
        <v>3.16</v>
      </c>
      <c r="D64" s="25" t="s">
        <v>275</v>
      </c>
      <c r="E64" s="23" t="s">
        <v>95</v>
      </c>
      <c r="F64" s="35">
        <v>5</v>
      </c>
      <c r="G64" s="35">
        <v>15</v>
      </c>
      <c r="H64" s="34">
        <v>300</v>
      </c>
      <c r="I64" s="57" t="s">
        <v>276</v>
      </c>
      <c r="J64" s="29" t="s">
        <v>277</v>
      </c>
      <c r="K64" s="24" t="s">
        <v>278</v>
      </c>
    </row>
    <row r="65" spans="1:11" ht="24" customHeight="1">
      <c r="A65" s="23" t="s">
        <v>279</v>
      </c>
      <c r="B65" s="23" t="s">
        <v>69</v>
      </c>
      <c r="C65" s="24" t="s">
        <v>17</v>
      </c>
      <c r="D65" s="25" t="s">
        <v>280</v>
      </c>
      <c r="E65" s="23" t="s">
        <v>95</v>
      </c>
      <c r="F65" s="44">
        <v>3</v>
      </c>
      <c r="G65" s="44">
        <v>5</v>
      </c>
      <c r="H65" s="68">
        <v>300</v>
      </c>
      <c r="I65" s="28" t="s">
        <v>281</v>
      </c>
      <c r="J65" s="29" t="s">
        <v>282</v>
      </c>
      <c r="K65" s="24" t="s">
        <v>283</v>
      </c>
    </row>
    <row r="66" spans="1:11" ht="24" customHeight="1">
      <c r="A66" s="52" t="s">
        <v>284</v>
      </c>
      <c r="B66" s="52" t="s">
        <v>285</v>
      </c>
      <c r="C66" s="52">
        <v>4.05</v>
      </c>
      <c r="D66" s="51" t="s">
        <v>286</v>
      </c>
      <c r="E66" s="52" t="s">
        <v>95</v>
      </c>
      <c r="F66" s="63">
        <v>1.5</v>
      </c>
      <c r="G66" s="63">
        <v>4500</v>
      </c>
      <c r="H66" s="64">
        <v>200</v>
      </c>
      <c r="I66" s="69" t="s">
        <v>266</v>
      </c>
      <c r="J66" s="66" t="s">
        <v>287</v>
      </c>
      <c r="K66" s="67" t="s">
        <v>288</v>
      </c>
    </row>
    <row r="67" spans="1:11" ht="24" customHeight="1">
      <c r="A67" s="16" t="s">
        <v>289</v>
      </c>
      <c r="B67" s="16"/>
      <c r="C67" s="16"/>
      <c r="D67" s="17">
        <f>COUNTA(D68:D85)</f>
        <v>18</v>
      </c>
      <c r="E67" s="16"/>
      <c r="F67" s="18">
        <f>SUM(F68:F85)</f>
        <v>23.46</v>
      </c>
      <c r="G67" s="18">
        <f>SUM(G68:G85)</f>
        <v>35.200000000000003</v>
      </c>
      <c r="H67" s="19">
        <f>SUM(H68:H85)</f>
        <v>5151</v>
      </c>
      <c r="I67" s="20"/>
      <c r="J67" s="21"/>
      <c r="K67" s="32"/>
    </row>
    <row r="68" spans="1:11" ht="24" customHeight="1">
      <c r="A68" s="92" t="s">
        <v>290</v>
      </c>
      <c r="B68" s="70" t="s">
        <v>291</v>
      </c>
      <c r="C68" s="71">
        <v>2.23</v>
      </c>
      <c r="D68" s="72" t="s">
        <v>292</v>
      </c>
      <c r="E68" s="73" t="s">
        <v>293</v>
      </c>
      <c r="F68" s="74">
        <v>1</v>
      </c>
      <c r="G68" s="73">
        <v>0.5</v>
      </c>
      <c r="H68" s="75">
        <v>100</v>
      </c>
      <c r="I68" s="70" t="s">
        <v>96</v>
      </c>
      <c r="J68" s="71" t="s">
        <v>294</v>
      </c>
      <c r="K68" s="71" t="s">
        <v>295</v>
      </c>
    </row>
    <row r="69" spans="1:11" ht="24" customHeight="1">
      <c r="A69" s="92"/>
      <c r="B69" s="70" t="s">
        <v>296</v>
      </c>
      <c r="C69" s="71">
        <v>3.21</v>
      </c>
      <c r="D69" s="72" t="s">
        <v>297</v>
      </c>
      <c r="E69" s="71" t="s">
        <v>95</v>
      </c>
      <c r="F69" s="73">
        <v>3</v>
      </c>
      <c r="G69" s="73">
        <v>9</v>
      </c>
      <c r="H69" s="76">
        <v>500</v>
      </c>
      <c r="I69" s="70" t="s">
        <v>96</v>
      </c>
      <c r="J69" s="71" t="s">
        <v>298</v>
      </c>
      <c r="K69" s="71" t="s">
        <v>299</v>
      </c>
    </row>
    <row r="70" spans="1:11" ht="24" customHeight="1">
      <c r="A70" s="71" t="s">
        <v>300</v>
      </c>
      <c r="B70" s="70" t="s">
        <v>257</v>
      </c>
      <c r="C70" s="71">
        <v>3.22</v>
      </c>
      <c r="D70" s="72" t="s">
        <v>301</v>
      </c>
      <c r="E70" s="73" t="s">
        <v>302</v>
      </c>
      <c r="F70" s="77">
        <v>1</v>
      </c>
      <c r="G70" s="73">
        <v>1.5</v>
      </c>
      <c r="H70" s="75">
        <v>500</v>
      </c>
      <c r="I70" s="70" t="s">
        <v>96</v>
      </c>
      <c r="J70" s="71" t="s">
        <v>303</v>
      </c>
      <c r="K70" s="71" t="s">
        <v>304</v>
      </c>
    </row>
    <row r="71" spans="1:11" ht="24" customHeight="1">
      <c r="A71" s="71" t="s">
        <v>305</v>
      </c>
      <c r="B71" s="70" t="s">
        <v>306</v>
      </c>
      <c r="C71" s="71">
        <v>3.12</v>
      </c>
      <c r="D71" s="72" t="s">
        <v>307</v>
      </c>
      <c r="E71" s="73" t="s">
        <v>308</v>
      </c>
      <c r="F71" s="77">
        <v>4</v>
      </c>
      <c r="G71" s="73">
        <v>5</v>
      </c>
      <c r="H71" s="75">
        <v>1000</v>
      </c>
      <c r="I71" s="70" t="s">
        <v>202</v>
      </c>
      <c r="J71" s="71" t="s">
        <v>309</v>
      </c>
      <c r="K71" s="71" t="s">
        <v>310</v>
      </c>
    </row>
    <row r="72" spans="1:11" ht="24" customHeight="1">
      <c r="A72" s="92" t="s">
        <v>311</v>
      </c>
      <c r="B72" s="70" t="s">
        <v>312</v>
      </c>
      <c r="C72" s="78" t="s">
        <v>313</v>
      </c>
      <c r="D72" s="72" t="s">
        <v>314</v>
      </c>
      <c r="E72" s="73" t="s">
        <v>315</v>
      </c>
      <c r="F72" s="77">
        <v>0.38</v>
      </c>
      <c r="G72" s="73">
        <v>2.5</v>
      </c>
      <c r="H72" s="75">
        <v>50</v>
      </c>
      <c r="I72" s="70" t="s">
        <v>20</v>
      </c>
      <c r="J72" s="71" t="s">
        <v>316</v>
      </c>
      <c r="K72" s="71" t="s">
        <v>317</v>
      </c>
    </row>
    <row r="73" spans="1:11" ht="24" customHeight="1">
      <c r="A73" s="92"/>
      <c r="B73" s="70" t="s">
        <v>312</v>
      </c>
      <c r="C73" s="71">
        <v>3.22</v>
      </c>
      <c r="D73" s="72" t="s">
        <v>318</v>
      </c>
      <c r="E73" s="73" t="s">
        <v>319</v>
      </c>
      <c r="F73" s="77">
        <v>0.28000000000000003</v>
      </c>
      <c r="G73" s="73">
        <v>2.8</v>
      </c>
      <c r="H73" s="75">
        <v>50</v>
      </c>
      <c r="I73" s="70" t="s">
        <v>20</v>
      </c>
      <c r="J73" s="71" t="s">
        <v>316</v>
      </c>
      <c r="K73" s="71" t="s">
        <v>317</v>
      </c>
    </row>
    <row r="74" spans="1:11" ht="24" customHeight="1">
      <c r="A74" s="92"/>
      <c r="B74" s="70" t="s">
        <v>312</v>
      </c>
      <c r="C74" s="71">
        <v>3.18</v>
      </c>
      <c r="D74" s="72" t="s">
        <v>320</v>
      </c>
      <c r="E74" s="73" t="s">
        <v>321</v>
      </c>
      <c r="F74" s="77">
        <v>1.2</v>
      </c>
      <c r="G74" s="73">
        <v>0.2</v>
      </c>
      <c r="H74" s="75">
        <v>50</v>
      </c>
      <c r="I74" s="70" t="s">
        <v>20</v>
      </c>
      <c r="J74" s="71" t="s">
        <v>316</v>
      </c>
      <c r="K74" s="71" t="s">
        <v>317</v>
      </c>
    </row>
    <row r="75" spans="1:11" ht="24" customHeight="1">
      <c r="A75" s="92"/>
      <c r="B75" s="70" t="s">
        <v>312</v>
      </c>
      <c r="C75" s="71">
        <v>3.25</v>
      </c>
      <c r="D75" s="72" t="s">
        <v>322</v>
      </c>
      <c r="E75" s="73" t="s">
        <v>323</v>
      </c>
      <c r="F75" s="77">
        <v>0.1</v>
      </c>
      <c r="G75" s="73">
        <v>0.7</v>
      </c>
      <c r="H75" s="75">
        <v>50</v>
      </c>
      <c r="I75" s="70" t="s">
        <v>20</v>
      </c>
      <c r="J75" s="71" t="s">
        <v>316</v>
      </c>
      <c r="K75" s="71" t="s">
        <v>317</v>
      </c>
    </row>
    <row r="76" spans="1:11" ht="24" customHeight="1">
      <c r="A76" s="92"/>
      <c r="B76" s="70" t="s">
        <v>312</v>
      </c>
      <c r="C76" s="71">
        <v>3.24</v>
      </c>
      <c r="D76" s="72" t="s">
        <v>324</v>
      </c>
      <c r="E76" s="73" t="s">
        <v>325</v>
      </c>
      <c r="F76" s="77">
        <v>0.2</v>
      </c>
      <c r="G76" s="73">
        <v>0.1</v>
      </c>
      <c r="H76" s="75">
        <v>50</v>
      </c>
      <c r="I76" s="70" t="s">
        <v>20</v>
      </c>
      <c r="J76" s="71" t="s">
        <v>316</v>
      </c>
      <c r="K76" s="71" t="s">
        <v>317</v>
      </c>
    </row>
    <row r="77" spans="1:11" ht="24" customHeight="1">
      <c r="A77" s="92"/>
      <c r="B77" s="70" t="s">
        <v>312</v>
      </c>
      <c r="C77" s="71">
        <v>3.28</v>
      </c>
      <c r="D77" s="72" t="s">
        <v>326</v>
      </c>
      <c r="E77" s="73" t="s">
        <v>327</v>
      </c>
      <c r="F77" s="77">
        <v>0.1</v>
      </c>
      <c r="G77" s="73">
        <v>1.5</v>
      </c>
      <c r="H77" s="75">
        <v>50</v>
      </c>
      <c r="I77" s="70" t="s">
        <v>20</v>
      </c>
      <c r="J77" s="71" t="s">
        <v>316</v>
      </c>
      <c r="K77" s="71" t="s">
        <v>317</v>
      </c>
    </row>
    <row r="78" spans="1:11" ht="24" customHeight="1">
      <c r="A78" s="71" t="s">
        <v>328</v>
      </c>
      <c r="B78" s="70" t="s">
        <v>69</v>
      </c>
      <c r="C78" s="71">
        <v>3.13</v>
      </c>
      <c r="D78" s="72" t="s">
        <v>329</v>
      </c>
      <c r="E78" s="73" t="s">
        <v>330</v>
      </c>
      <c r="F78" s="77">
        <v>0</v>
      </c>
      <c r="G78" s="73">
        <v>1</v>
      </c>
      <c r="H78" s="75">
        <v>300</v>
      </c>
      <c r="I78" s="70" t="s">
        <v>331</v>
      </c>
      <c r="J78" s="71" t="s">
        <v>332</v>
      </c>
      <c r="K78" s="71" t="s">
        <v>333</v>
      </c>
    </row>
    <row r="79" spans="1:11" ht="24" customHeight="1">
      <c r="A79" s="71" t="s">
        <v>334</v>
      </c>
      <c r="B79" s="78" t="s">
        <v>335</v>
      </c>
      <c r="C79" s="71" t="s">
        <v>336</v>
      </c>
      <c r="D79" s="72" t="s">
        <v>337</v>
      </c>
      <c r="E79" s="73" t="s">
        <v>338</v>
      </c>
      <c r="F79" s="77">
        <v>0.1</v>
      </c>
      <c r="G79" s="73">
        <v>1</v>
      </c>
      <c r="H79" s="75">
        <v>31</v>
      </c>
      <c r="I79" s="70" t="s">
        <v>339</v>
      </c>
      <c r="J79" s="71" t="s">
        <v>340</v>
      </c>
      <c r="K79" s="71" t="s">
        <v>341</v>
      </c>
    </row>
    <row r="80" spans="1:11" ht="21">
      <c r="A80" s="71" t="s">
        <v>342</v>
      </c>
      <c r="B80" s="70" t="s">
        <v>343</v>
      </c>
      <c r="C80" s="71">
        <v>3.09</v>
      </c>
      <c r="D80" s="72" t="s">
        <v>344</v>
      </c>
      <c r="E80" s="73" t="s">
        <v>95</v>
      </c>
      <c r="F80" s="77">
        <v>1</v>
      </c>
      <c r="G80" s="73">
        <v>3</v>
      </c>
      <c r="H80" s="75">
        <v>350</v>
      </c>
      <c r="I80" s="70" t="s">
        <v>345</v>
      </c>
      <c r="J80" s="71" t="s">
        <v>346</v>
      </c>
      <c r="K80" s="71" t="s">
        <v>347</v>
      </c>
    </row>
    <row r="81" spans="1:11" ht="24" customHeight="1">
      <c r="A81" s="71" t="s">
        <v>348</v>
      </c>
      <c r="B81" s="70" t="s">
        <v>69</v>
      </c>
      <c r="C81" s="71">
        <v>3.16</v>
      </c>
      <c r="D81" s="72" t="s">
        <v>349</v>
      </c>
      <c r="E81" s="73" t="s">
        <v>350</v>
      </c>
      <c r="F81" s="77">
        <v>5</v>
      </c>
      <c r="G81" s="73">
        <v>0.5</v>
      </c>
      <c r="H81" s="75">
        <v>500</v>
      </c>
      <c r="I81" s="70" t="s">
        <v>351</v>
      </c>
      <c r="J81" s="71" t="s">
        <v>352</v>
      </c>
      <c r="K81" s="71" t="s">
        <v>353</v>
      </c>
    </row>
    <row r="82" spans="1:11" ht="24" customHeight="1">
      <c r="A82" s="71" t="s">
        <v>354</v>
      </c>
      <c r="B82" s="70" t="s">
        <v>355</v>
      </c>
      <c r="C82" s="71">
        <v>3.23</v>
      </c>
      <c r="D82" s="72" t="s">
        <v>356</v>
      </c>
      <c r="E82" s="73" t="s">
        <v>95</v>
      </c>
      <c r="F82" s="77">
        <v>1.6</v>
      </c>
      <c r="G82" s="73">
        <v>2.4</v>
      </c>
      <c r="H82" s="75">
        <v>200</v>
      </c>
      <c r="I82" s="70" t="s">
        <v>20</v>
      </c>
      <c r="J82" s="71" t="s">
        <v>357</v>
      </c>
      <c r="K82" s="71" t="s">
        <v>358</v>
      </c>
    </row>
    <row r="83" spans="1:11" ht="24" customHeight="1">
      <c r="A83" s="71" t="s">
        <v>359</v>
      </c>
      <c r="B83" s="70" t="s">
        <v>360</v>
      </c>
      <c r="C83" s="71">
        <v>3.21</v>
      </c>
      <c r="D83" s="72" t="s">
        <v>361</v>
      </c>
      <c r="E83" s="73" t="s">
        <v>95</v>
      </c>
      <c r="F83" s="77">
        <v>0.5</v>
      </c>
      <c r="G83" s="73">
        <v>1</v>
      </c>
      <c r="H83" s="75">
        <v>1000</v>
      </c>
      <c r="I83" s="70" t="s">
        <v>20</v>
      </c>
      <c r="J83" s="71" t="s">
        <v>362</v>
      </c>
      <c r="K83" s="71" t="s">
        <v>363</v>
      </c>
    </row>
    <row r="84" spans="1:11" ht="24" customHeight="1">
      <c r="A84" s="71" t="s">
        <v>364</v>
      </c>
      <c r="B84" s="70" t="s">
        <v>365</v>
      </c>
      <c r="C84" s="71">
        <v>3.01</v>
      </c>
      <c r="D84" s="72" t="s">
        <v>366</v>
      </c>
      <c r="E84" s="73" t="s">
        <v>367</v>
      </c>
      <c r="F84" s="77">
        <v>1</v>
      </c>
      <c r="G84" s="73">
        <v>1</v>
      </c>
      <c r="H84" s="75">
        <v>20</v>
      </c>
      <c r="I84" s="70" t="s">
        <v>368</v>
      </c>
      <c r="J84" s="71" t="s">
        <v>369</v>
      </c>
      <c r="K84" s="71" t="s">
        <v>370</v>
      </c>
    </row>
    <row r="85" spans="1:11" ht="24" customHeight="1">
      <c r="A85" s="71" t="s">
        <v>371</v>
      </c>
      <c r="B85" s="70" t="s">
        <v>372</v>
      </c>
      <c r="C85" s="71">
        <v>3.16</v>
      </c>
      <c r="D85" s="72" t="s">
        <v>373</v>
      </c>
      <c r="E85" s="73"/>
      <c r="F85" s="77">
        <v>3</v>
      </c>
      <c r="G85" s="73">
        <v>1.5</v>
      </c>
      <c r="H85" s="75">
        <v>350</v>
      </c>
      <c r="I85" s="70" t="s">
        <v>374</v>
      </c>
      <c r="J85" s="71" t="s">
        <v>375</v>
      </c>
      <c r="K85" s="71" t="s">
        <v>376</v>
      </c>
    </row>
    <row r="86" spans="1:11" ht="24" customHeight="1">
      <c r="A86" s="16" t="s">
        <v>377</v>
      </c>
      <c r="B86" s="16"/>
      <c r="C86" s="16"/>
      <c r="D86" s="17">
        <f>COUNTA(D87:D92)</f>
        <v>6</v>
      </c>
      <c r="E86" s="16"/>
      <c r="F86" s="18">
        <f>SUM(F87:F92)</f>
        <v>21.5</v>
      </c>
      <c r="G86" s="18">
        <f>SUM(G87:G92)</f>
        <v>34.5</v>
      </c>
      <c r="H86" s="19">
        <f>SUM(H87:H92)</f>
        <v>2800</v>
      </c>
      <c r="I86" s="20"/>
      <c r="J86" s="21"/>
      <c r="K86" s="32"/>
    </row>
    <row r="87" spans="1:11" ht="24" customHeight="1">
      <c r="A87" s="23" t="s">
        <v>378</v>
      </c>
      <c r="B87" s="23" t="s">
        <v>379</v>
      </c>
      <c r="C87" s="24">
        <v>3.22</v>
      </c>
      <c r="D87" s="33" t="s">
        <v>380</v>
      </c>
      <c r="E87" s="23" t="s">
        <v>381</v>
      </c>
      <c r="F87" s="26">
        <v>11</v>
      </c>
      <c r="G87" s="26">
        <v>3.8</v>
      </c>
      <c r="H87" s="27">
        <v>1000</v>
      </c>
      <c r="I87" s="28" t="s">
        <v>26</v>
      </c>
      <c r="J87" s="29" t="s">
        <v>382</v>
      </c>
      <c r="K87" s="24" t="s">
        <v>383</v>
      </c>
    </row>
    <row r="88" spans="1:11" ht="24" customHeight="1">
      <c r="A88" s="23" t="s">
        <v>384</v>
      </c>
      <c r="B88" s="23" t="s">
        <v>69</v>
      </c>
      <c r="C88" s="24" t="s">
        <v>385</v>
      </c>
      <c r="D88" s="33" t="s">
        <v>386</v>
      </c>
      <c r="E88" s="23" t="s">
        <v>175</v>
      </c>
      <c r="F88" s="26">
        <v>2</v>
      </c>
      <c r="G88" s="26">
        <v>20</v>
      </c>
      <c r="H88" s="27">
        <v>200</v>
      </c>
      <c r="I88" s="28" t="s">
        <v>20</v>
      </c>
      <c r="J88" s="29" t="s">
        <v>387</v>
      </c>
      <c r="K88" s="24" t="s">
        <v>388</v>
      </c>
    </row>
    <row r="89" spans="1:11" ht="24" customHeight="1">
      <c r="A89" s="23" t="s">
        <v>389</v>
      </c>
      <c r="B89" s="23" t="s">
        <v>390</v>
      </c>
      <c r="C89" s="24" t="s">
        <v>391</v>
      </c>
      <c r="D89" s="33" t="s">
        <v>344</v>
      </c>
      <c r="E89" s="23" t="s">
        <v>344</v>
      </c>
      <c r="F89" s="26" t="s">
        <v>344</v>
      </c>
      <c r="G89" s="26" t="s">
        <v>344</v>
      </c>
      <c r="H89" s="27">
        <v>700</v>
      </c>
      <c r="I89" s="53" t="s">
        <v>26</v>
      </c>
      <c r="J89" s="29" t="s">
        <v>392</v>
      </c>
      <c r="K89" s="24" t="s">
        <v>393</v>
      </c>
    </row>
    <row r="90" spans="1:11" ht="24" customHeight="1">
      <c r="A90" s="23" t="s">
        <v>394</v>
      </c>
      <c r="B90" s="23" t="s">
        <v>395</v>
      </c>
      <c r="C90" s="24" t="s">
        <v>396</v>
      </c>
      <c r="D90" s="33" t="s">
        <v>397</v>
      </c>
      <c r="E90" s="23" t="s">
        <v>398</v>
      </c>
      <c r="F90" s="31">
        <v>2</v>
      </c>
      <c r="G90" s="31">
        <v>3</v>
      </c>
      <c r="H90" s="43">
        <v>400</v>
      </c>
      <c r="I90" s="28" t="s">
        <v>20</v>
      </c>
      <c r="J90" s="29" t="s">
        <v>399</v>
      </c>
      <c r="K90" s="24" t="s">
        <v>400</v>
      </c>
    </row>
    <row r="91" spans="1:11" ht="24" customHeight="1">
      <c r="A91" s="23" t="s">
        <v>401</v>
      </c>
      <c r="B91" s="23" t="s">
        <v>402</v>
      </c>
      <c r="C91" s="24" t="s">
        <v>403</v>
      </c>
      <c r="D91" s="33" t="s">
        <v>404</v>
      </c>
      <c r="E91" s="23" t="s">
        <v>405</v>
      </c>
      <c r="F91" s="26">
        <v>1.5</v>
      </c>
      <c r="G91" s="26">
        <v>0.2</v>
      </c>
      <c r="H91" s="27">
        <v>200</v>
      </c>
      <c r="I91" s="28" t="s">
        <v>406</v>
      </c>
      <c r="J91" s="29" t="s">
        <v>407</v>
      </c>
      <c r="K91" s="24" t="s">
        <v>408</v>
      </c>
    </row>
    <row r="92" spans="1:11" ht="24" customHeight="1">
      <c r="A92" s="23" t="s">
        <v>409</v>
      </c>
      <c r="B92" s="23" t="s">
        <v>69</v>
      </c>
      <c r="C92" s="24" t="s">
        <v>391</v>
      </c>
      <c r="D92" s="33" t="s">
        <v>410</v>
      </c>
      <c r="E92" s="23" t="s">
        <v>95</v>
      </c>
      <c r="F92" s="26">
        <v>5</v>
      </c>
      <c r="G92" s="26">
        <v>7.5</v>
      </c>
      <c r="H92" s="27">
        <v>300</v>
      </c>
      <c r="I92" s="28" t="s">
        <v>411</v>
      </c>
      <c r="J92" s="29" t="s">
        <v>412</v>
      </c>
      <c r="K92" s="24" t="s">
        <v>413</v>
      </c>
    </row>
    <row r="93" spans="1:11" ht="24" customHeight="1">
      <c r="A93" s="16" t="s">
        <v>414</v>
      </c>
      <c r="B93" s="16"/>
      <c r="C93" s="16"/>
      <c r="D93" s="17">
        <f>COUNTA(D94:D104)</f>
        <v>11</v>
      </c>
      <c r="E93" s="16"/>
      <c r="F93" s="18">
        <f>SUM(F94:F104)</f>
        <v>24.5</v>
      </c>
      <c r="G93" s="18">
        <f>SUM(G94:G104)</f>
        <v>20.5</v>
      </c>
      <c r="H93" s="19">
        <f>SUM(H94:H104)</f>
        <v>2850</v>
      </c>
      <c r="I93" s="20"/>
      <c r="J93" s="21"/>
      <c r="K93" s="32"/>
    </row>
    <row r="94" spans="1:11" ht="24" customHeight="1">
      <c r="A94" s="23" t="s">
        <v>415</v>
      </c>
      <c r="B94" s="23" t="s">
        <v>69</v>
      </c>
      <c r="C94" s="23">
        <v>4.1399999999999997</v>
      </c>
      <c r="D94" s="25" t="s">
        <v>416</v>
      </c>
      <c r="E94" s="79" t="s">
        <v>417</v>
      </c>
      <c r="F94" s="26">
        <v>0.5</v>
      </c>
      <c r="G94" s="26">
        <v>0.1</v>
      </c>
      <c r="H94" s="26">
        <v>100</v>
      </c>
      <c r="I94" s="28" t="s">
        <v>418</v>
      </c>
      <c r="J94" s="29" t="s">
        <v>419</v>
      </c>
      <c r="K94" s="80" t="s">
        <v>420</v>
      </c>
    </row>
    <row r="95" spans="1:11" ht="24" customHeight="1">
      <c r="A95" s="23" t="s">
        <v>415</v>
      </c>
      <c r="B95" s="23" t="s">
        <v>69</v>
      </c>
      <c r="C95" s="24" t="s">
        <v>421</v>
      </c>
      <c r="D95" s="25" t="s">
        <v>422</v>
      </c>
      <c r="E95" s="79" t="s">
        <v>423</v>
      </c>
      <c r="F95" s="26">
        <v>0.5</v>
      </c>
      <c r="G95" s="26">
        <v>0.1</v>
      </c>
      <c r="H95" s="26">
        <v>100</v>
      </c>
      <c r="I95" s="28" t="s">
        <v>418</v>
      </c>
      <c r="J95" s="29" t="s">
        <v>419</v>
      </c>
      <c r="K95" s="80" t="s">
        <v>420</v>
      </c>
    </row>
    <row r="96" spans="1:11" ht="24" customHeight="1">
      <c r="A96" s="23" t="s">
        <v>424</v>
      </c>
      <c r="B96" s="23" t="s">
        <v>425</v>
      </c>
      <c r="C96" s="81" t="s">
        <v>111</v>
      </c>
      <c r="D96" s="25" t="s">
        <v>426</v>
      </c>
      <c r="E96" s="23" t="s">
        <v>427</v>
      </c>
      <c r="F96" s="26">
        <v>2.5</v>
      </c>
      <c r="G96" s="26">
        <v>1</v>
      </c>
      <c r="H96" s="26">
        <v>500</v>
      </c>
      <c r="I96" s="28" t="s">
        <v>428</v>
      </c>
      <c r="J96" s="29" t="s">
        <v>429</v>
      </c>
      <c r="K96" s="80" t="s">
        <v>430</v>
      </c>
    </row>
    <row r="97" spans="1:11" ht="24" customHeight="1">
      <c r="A97" s="23" t="s">
        <v>431</v>
      </c>
      <c r="B97" s="23" t="s">
        <v>425</v>
      </c>
      <c r="C97" s="23">
        <v>3.16</v>
      </c>
      <c r="D97" s="25" t="s">
        <v>432</v>
      </c>
      <c r="E97" s="23" t="s">
        <v>95</v>
      </c>
      <c r="F97" s="26">
        <v>2</v>
      </c>
      <c r="G97" s="26">
        <v>3</v>
      </c>
      <c r="H97" s="26">
        <v>200</v>
      </c>
      <c r="I97" s="28" t="s">
        <v>433</v>
      </c>
      <c r="J97" s="29" t="s">
        <v>434</v>
      </c>
      <c r="K97" s="80" t="s">
        <v>435</v>
      </c>
    </row>
    <row r="98" spans="1:11" ht="24" customHeight="1">
      <c r="A98" s="23" t="s">
        <v>436</v>
      </c>
      <c r="B98" s="23" t="s">
        <v>296</v>
      </c>
      <c r="C98" s="23">
        <v>3.22</v>
      </c>
      <c r="D98" s="25" t="s">
        <v>437</v>
      </c>
      <c r="E98" s="23" t="s">
        <v>427</v>
      </c>
      <c r="F98" s="26">
        <v>1</v>
      </c>
      <c r="G98" s="26">
        <v>3</v>
      </c>
      <c r="H98" s="26">
        <v>200</v>
      </c>
      <c r="I98" s="28" t="s">
        <v>438</v>
      </c>
      <c r="J98" s="29" t="s">
        <v>439</v>
      </c>
      <c r="K98" s="80" t="s">
        <v>440</v>
      </c>
    </row>
    <row r="99" spans="1:11" ht="24" customHeight="1">
      <c r="A99" s="23" t="s">
        <v>441</v>
      </c>
      <c r="B99" s="23" t="s">
        <v>69</v>
      </c>
      <c r="C99" s="24" t="s">
        <v>17</v>
      </c>
      <c r="D99" s="25" t="s">
        <v>442</v>
      </c>
      <c r="E99" s="23" t="s">
        <v>95</v>
      </c>
      <c r="F99" s="26">
        <v>3</v>
      </c>
      <c r="G99" s="26">
        <v>2.4</v>
      </c>
      <c r="H99" s="26">
        <v>250</v>
      </c>
      <c r="I99" s="28" t="s">
        <v>26</v>
      </c>
      <c r="J99" s="29" t="s">
        <v>443</v>
      </c>
      <c r="K99" s="80" t="s">
        <v>444</v>
      </c>
    </row>
    <row r="100" spans="1:11" ht="24" customHeight="1">
      <c r="A100" s="23" t="s">
        <v>445</v>
      </c>
      <c r="B100" s="23" t="s">
        <v>296</v>
      </c>
      <c r="C100" s="23">
        <v>3.22</v>
      </c>
      <c r="D100" s="25" t="s">
        <v>446</v>
      </c>
      <c r="E100" s="23" t="s">
        <v>447</v>
      </c>
      <c r="F100" s="26">
        <v>3</v>
      </c>
      <c r="G100" s="26">
        <v>5.4</v>
      </c>
      <c r="H100" s="26">
        <v>500</v>
      </c>
      <c r="I100" s="28" t="s">
        <v>202</v>
      </c>
      <c r="J100" s="29" t="s">
        <v>448</v>
      </c>
      <c r="K100" s="80" t="s">
        <v>449</v>
      </c>
    </row>
    <row r="101" spans="1:11" ht="24" customHeight="1">
      <c r="A101" s="23" t="s">
        <v>450</v>
      </c>
      <c r="B101" s="23" t="s">
        <v>451</v>
      </c>
      <c r="C101" s="23">
        <v>3.22</v>
      </c>
      <c r="D101" s="25" t="s">
        <v>452</v>
      </c>
      <c r="E101" s="23" t="s">
        <v>453</v>
      </c>
      <c r="F101" s="26">
        <v>3</v>
      </c>
      <c r="G101" s="26">
        <v>3</v>
      </c>
      <c r="H101" s="26">
        <v>300</v>
      </c>
      <c r="I101" s="28" t="s">
        <v>26</v>
      </c>
      <c r="J101" s="29" t="s">
        <v>454</v>
      </c>
      <c r="K101" s="80" t="s">
        <v>455</v>
      </c>
    </row>
    <row r="102" spans="1:11" ht="24" customHeight="1">
      <c r="A102" s="23" t="s">
        <v>456</v>
      </c>
      <c r="B102" s="23" t="s">
        <v>457</v>
      </c>
      <c r="C102" s="23">
        <v>3.16</v>
      </c>
      <c r="D102" s="25" t="s">
        <v>458</v>
      </c>
      <c r="E102" s="79" t="s">
        <v>95</v>
      </c>
      <c r="F102" s="26">
        <v>3</v>
      </c>
      <c r="G102" s="26">
        <v>1</v>
      </c>
      <c r="H102" s="26">
        <v>200</v>
      </c>
      <c r="I102" s="28" t="s">
        <v>459</v>
      </c>
      <c r="J102" s="29" t="s">
        <v>460</v>
      </c>
      <c r="K102" s="80" t="s">
        <v>461</v>
      </c>
    </row>
    <row r="103" spans="1:11" ht="24" customHeight="1">
      <c r="A103" s="23" t="s">
        <v>462</v>
      </c>
      <c r="B103" s="80" t="s">
        <v>463</v>
      </c>
      <c r="C103" s="23">
        <v>3.13</v>
      </c>
      <c r="D103" s="25" t="s">
        <v>464</v>
      </c>
      <c r="E103" s="23" t="s">
        <v>465</v>
      </c>
      <c r="F103" s="26">
        <v>5</v>
      </c>
      <c r="G103" s="26">
        <v>1</v>
      </c>
      <c r="H103" s="27">
        <v>400</v>
      </c>
      <c r="I103" s="28" t="s">
        <v>466</v>
      </c>
      <c r="J103" s="29" t="s">
        <v>467</v>
      </c>
      <c r="K103" s="80" t="s">
        <v>468</v>
      </c>
    </row>
    <row r="104" spans="1:11" ht="24" customHeight="1">
      <c r="A104" s="23" t="s">
        <v>469</v>
      </c>
      <c r="B104" s="23" t="s">
        <v>425</v>
      </c>
      <c r="C104" s="23">
        <v>3.23</v>
      </c>
      <c r="D104" s="25" t="s">
        <v>470</v>
      </c>
      <c r="E104" s="23" t="s">
        <v>471</v>
      </c>
      <c r="F104" s="35">
        <v>1</v>
      </c>
      <c r="G104" s="35">
        <v>0.5</v>
      </c>
      <c r="H104" s="34">
        <v>100</v>
      </c>
      <c r="I104" s="53"/>
      <c r="J104" s="29" t="s">
        <v>472</v>
      </c>
      <c r="K104" s="80" t="s">
        <v>473</v>
      </c>
    </row>
    <row r="105" spans="1:11" ht="24" customHeight="1">
      <c r="A105" s="16" t="s">
        <v>474</v>
      </c>
      <c r="B105" s="16"/>
      <c r="C105" s="16"/>
      <c r="D105" s="17">
        <f>COUNTA(D106:D106)</f>
        <v>1</v>
      </c>
      <c r="E105" s="16"/>
      <c r="F105" s="18">
        <f>SUM(F106:F106)</f>
        <v>2</v>
      </c>
      <c r="G105" s="18">
        <f>SUM(G106:G106)</f>
        <v>0.2</v>
      </c>
      <c r="H105" s="19">
        <f>SUM(H106:H106)</f>
        <v>200</v>
      </c>
      <c r="I105" s="20"/>
      <c r="J105" s="21"/>
      <c r="K105" s="32"/>
    </row>
    <row r="106" spans="1:11" ht="24" customHeight="1">
      <c r="A106" s="23" t="s">
        <v>475</v>
      </c>
      <c r="B106" s="23" t="s">
        <v>236</v>
      </c>
      <c r="C106" s="24">
        <v>3.09</v>
      </c>
      <c r="D106" s="33" t="s">
        <v>476</v>
      </c>
      <c r="E106" s="23" t="s">
        <v>477</v>
      </c>
      <c r="F106" s="26">
        <v>2</v>
      </c>
      <c r="G106" s="26">
        <v>0.2</v>
      </c>
      <c r="H106" s="34">
        <v>200</v>
      </c>
      <c r="I106" s="28" t="s">
        <v>26</v>
      </c>
      <c r="J106" s="29" t="s">
        <v>478</v>
      </c>
      <c r="K106" s="24" t="s">
        <v>479</v>
      </c>
    </row>
    <row r="107" spans="1:11" ht="24" customHeight="1">
      <c r="A107" s="16" t="s">
        <v>480</v>
      </c>
      <c r="B107" s="16"/>
      <c r="C107" s="16"/>
      <c r="D107" s="17">
        <f>COUNTA(D108:D109)</f>
        <v>2</v>
      </c>
      <c r="E107" s="16"/>
      <c r="F107" s="18">
        <f>SUM(F108:F109)</f>
        <v>1.5</v>
      </c>
      <c r="G107" s="18">
        <f t="shared" ref="G107:H107" si="3">SUM(G108:G109)</f>
        <v>4</v>
      </c>
      <c r="H107" s="18">
        <f t="shared" si="3"/>
        <v>140</v>
      </c>
      <c r="I107" s="20"/>
      <c r="J107" s="21"/>
      <c r="K107" s="32"/>
    </row>
    <row r="108" spans="1:11" ht="31.5">
      <c r="A108" s="23" t="s">
        <v>481</v>
      </c>
      <c r="B108" s="23" t="s">
        <v>285</v>
      </c>
      <c r="C108" s="23">
        <v>4.05</v>
      </c>
      <c r="D108" s="33" t="s">
        <v>482</v>
      </c>
      <c r="E108" s="23" t="s">
        <v>321</v>
      </c>
      <c r="F108" s="26">
        <v>1</v>
      </c>
      <c r="G108" s="26">
        <v>2.5</v>
      </c>
      <c r="H108" s="34">
        <v>80</v>
      </c>
      <c r="I108" s="28" t="s">
        <v>483</v>
      </c>
      <c r="J108" s="29" t="s">
        <v>484</v>
      </c>
      <c r="K108" s="24" t="s">
        <v>485</v>
      </c>
    </row>
    <row r="109" spans="1:11" ht="31.5">
      <c r="A109" s="23" t="s">
        <v>486</v>
      </c>
      <c r="B109" s="23" t="s">
        <v>487</v>
      </c>
      <c r="C109" s="23">
        <v>4.05</v>
      </c>
      <c r="D109" s="25" t="s">
        <v>488</v>
      </c>
      <c r="E109" s="23" t="s">
        <v>489</v>
      </c>
      <c r="F109" s="35">
        <v>0.5</v>
      </c>
      <c r="G109" s="35">
        <v>1.5</v>
      </c>
      <c r="H109" s="34">
        <v>60</v>
      </c>
      <c r="I109" s="53" t="s">
        <v>490</v>
      </c>
      <c r="J109" s="29" t="s">
        <v>491</v>
      </c>
      <c r="K109" s="24" t="s">
        <v>492</v>
      </c>
    </row>
    <row r="110" spans="1:11" s="9" customFormat="1" ht="24" customHeight="1">
      <c r="A110" s="16" t="s">
        <v>493</v>
      </c>
      <c r="B110" s="16"/>
      <c r="C110" s="16"/>
      <c r="D110" s="17">
        <f>COUNTA(D111:D117)</f>
        <v>7</v>
      </c>
      <c r="E110" s="16"/>
      <c r="F110" s="18">
        <f>SUM(F111:F117)</f>
        <v>4.5</v>
      </c>
      <c r="G110" s="18">
        <f>SUM(G111:G117)</f>
        <v>12.7</v>
      </c>
      <c r="H110" s="19">
        <f>SUM(H111:H117)</f>
        <v>530</v>
      </c>
      <c r="I110" s="20"/>
      <c r="J110" s="21"/>
      <c r="K110" s="32"/>
    </row>
    <row r="111" spans="1:11" ht="24" customHeight="1">
      <c r="A111" s="23" t="s">
        <v>494</v>
      </c>
      <c r="B111" s="23" t="s">
        <v>285</v>
      </c>
      <c r="C111" s="30" t="s">
        <v>30</v>
      </c>
      <c r="D111" s="25" t="s">
        <v>495</v>
      </c>
      <c r="E111" s="23" t="s">
        <v>32</v>
      </c>
      <c r="F111" s="31">
        <v>0.5</v>
      </c>
      <c r="G111" s="31">
        <v>1.5</v>
      </c>
      <c r="H111" s="43">
        <v>50</v>
      </c>
      <c r="I111" s="53" t="s">
        <v>496</v>
      </c>
      <c r="J111" s="29" t="s">
        <v>497</v>
      </c>
      <c r="K111" s="24" t="s">
        <v>498</v>
      </c>
    </row>
    <row r="112" spans="1:11" ht="24" customHeight="1">
      <c r="A112" s="23" t="s">
        <v>499</v>
      </c>
      <c r="B112" s="23" t="s">
        <v>285</v>
      </c>
      <c r="C112" s="30" t="s">
        <v>30</v>
      </c>
      <c r="D112" s="25" t="s">
        <v>500</v>
      </c>
      <c r="E112" s="23" t="s">
        <v>501</v>
      </c>
      <c r="F112" s="31">
        <v>1</v>
      </c>
      <c r="G112" s="31">
        <v>3</v>
      </c>
      <c r="H112" s="43">
        <v>30</v>
      </c>
      <c r="I112" s="53" t="s">
        <v>496</v>
      </c>
      <c r="J112" s="29" t="s">
        <v>502</v>
      </c>
      <c r="K112" s="24" t="s">
        <v>503</v>
      </c>
    </row>
    <row r="113" spans="1:11" ht="24" customHeight="1">
      <c r="A113" s="23" t="s">
        <v>504</v>
      </c>
      <c r="B113" s="23" t="s">
        <v>285</v>
      </c>
      <c r="C113" s="30" t="s">
        <v>30</v>
      </c>
      <c r="D113" s="25" t="s">
        <v>505</v>
      </c>
      <c r="E113" s="23" t="s">
        <v>506</v>
      </c>
      <c r="F113" s="44">
        <v>0.5</v>
      </c>
      <c r="G113" s="44">
        <v>1</v>
      </c>
      <c r="H113" s="68">
        <v>50</v>
      </c>
      <c r="I113" s="53" t="s">
        <v>496</v>
      </c>
      <c r="J113" s="29" t="s">
        <v>507</v>
      </c>
      <c r="K113" s="24" t="s">
        <v>508</v>
      </c>
    </row>
    <row r="114" spans="1:11" ht="24" customHeight="1">
      <c r="A114" s="23" t="s">
        <v>509</v>
      </c>
      <c r="B114" s="23" t="s">
        <v>285</v>
      </c>
      <c r="C114" s="30" t="s">
        <v>30</v>
      </c>
      <c r="D114" s="25" t="s">
        <v>510</v>
      </c>
      <c r="E114" s="23" t="s">
        <v>511</v>
      </c>
      <c r="F114" s="44">
        <v>0.5</v>
      </c>
      <c r="G114" s="44">
        <v>1.2</v>
      </c>
      <c r="H114" s="68">
        <v>50</v>
      </c>
      <c r="I114" s="53" t="s">
        <v>496</v>
      </c>
      <c r="J114" s="29" t="s">
        <v>512</v>
      </c>
      <c r="K114" s="24" t="s">
        <v>513</v>
      </c>
    </row>
    <row r="115" spans="1:11" ht="24" customHeight="1">
      <c r="A115" s="23" t="s">
        <v>514</v>
      </c>
      <c r="B115" s="23" t="s">
        <v>69</v>
      </c>
      <c r="C115" s="30" t="s">
        <v>30</v>
      </c>
      <c r="D115" s="25" t="s">
        <v>515</v>
      </c>
      <c r="E115" s="23" t="s">
        <v>222</v>
      </c>
      <c r="F115" s="44">
        <v>0.5</v>
      </c>
      <c r="G115" s="44">
        <v>1.5</v>
      </c>
      <c r="H115" s="68">
        <v>100</v>
      </c>
      <c r="I115" s="53" t="s">
        <v>496</v>
      </c>
      <c r="J115" s="29" t="s">
        <v>516</v>
      </c>
      <c r="K115" s="24" t="s">
        <v>517</v>
      </c>
    </row>
    <row r="116" spans="1:11" ht="24" customHeight="1">
      <c r="A116" s="23" t="s">
        <v>518</v>
      </c>
      <c r="B116" s="23" t="s">
        <v>285</v>
      </c>
      <c r="C116" s="30" t="s">
        <v>30</v>
      </c>
      <c r="D116" s="25" t="s">
        <v>519</v>
      </c>
      <c r="E116" s="23" t="s">
        <v>520</v>
      </c>
      <c r="F116" s="44">
        <v>0.5</v>
      </c>
      <c r="G116" s="44">
        <v>1.5</v>
      </c>
      <c r="H116" s="68">
        <v>200</v>
      </c>
      <c r="I116" s="53" t="s">
        <v>496</v>
      </c>
      <c r="J116" s="29" t="s">
        <v>521</v>
      </c>
      <c r="K116" s="24" t="s">
        <v>522</v>
      </c>
    </row>
    <row r="117" spans="1:11" ht="24" customHeight="1">
      <c r="A117" s="23" t="s">
        <v>523</v>
      </c>
      <c r="B117" s="23" t="s">
        <v>285</v>
      </c>
      <c r="C117" s="30" t="s">
        <v>524</v>
      </c>
      <c r="D117" s="25" t="s">
        <v>525</v>
      </c>
      <c r="E117" s="23" t="s">
        <v>526</v>
      </c>
      <c r="F117" s="44">
        <v>1</v>
      </c>
      <c r="G117" s="44">
        <v>3</v>
      </c>
      <c r="H117" s="68">
        <v>50</v>
      </c>
      <c r="I117" s="53" t="s">
        <v>496</v>
      </c>
      <c r="J117" s="29" t="s">
        <v>527</v>
      </c>
      <c r="K117" s="24" t="s">
        <v>528</v>
      </c>
    </row>
    <row r="118" spans="1:11" ht="24" customHeight="1">
      <c r="A118" s="16" t="s">
        <v>529</v>
      </c>
      <c r="B118" s="16"/>
      <c r="C118" s="16"/>
      <c r="D118" s="17">
        <f>COUNTA(D119:D123)</f>
        <v>5</v>
      </c>
      <c r="E118" s="16"/>
      <c r="F118" s="18">
        <f>SUM(F119:F123)</f>
        <v>3</v>
      </c>
      <c r="G118" s="18">
        <f>SUM(G119:G123)</f>
        <v>9</v>
      </c>
      <c r="H118" s="19">
        <f>SUM(H119:H123)</f>
        <v>550</v>
      </c>
      <c r="I118" s="20"/>
      <c r="J118" s="21"/>
      <c r="K118" s="32"/>
    </row>
    <row r="119" spans="1:11" ht="24" customHeight="1">
      <c r="A119" s="23" t="s">
        <v>530</v>
      </c>
      <c r="B119" s="23" t="s">
        <v>69</v>
      </c>
      <c r="C119" s="23">
        <v>4.05</v>
      </c>
      <c r="D119" s="25" t="s">
        <v>531</v>
      </c>
      <c r="E119" s="23" t="s">
        <v>398</v>
      </c>
      <c r="F119" s="44">
        <v>1</v>
      </c>
      <c r="G119" s="44">
        <v>3</v>
      </c>
      <c r="H119" s="34">
        <v>150</v>
      </c>
      <c r="I119" s="31" t="s">
        <v>20</v>
      </c>
      <c r="J119" s="29" t="s">
        <v>532</v>
      </c>
      <c r="K119" s="24" t="s">
        <v>533</v>
      </c>
    </row>
    <row r="120" spans="1:11" ht="24" customHeight="1">
      <c r="A120" s="23" t="s">
        <v>534</v>
      </c>
      <c r="B120" s="23" t="s">
        <v>69</v>
      </c>
      <c r="C120" s="23">
        <v>4.05</v>
      </c>
      <c r="D120" s="25" t="s">
        <v>535</v>
      </c>
      <c r="E120" s="23" t="s">
        <v>169</v>
      </c>
      <c r="F120" s="44">
        <v>0.5</v>
      </c>
      <c r="G120" s="44">
        <v>1.5</v>
      </c>
      <c r="H120" s="34">
        <v>100</v>
      </c>
      <c r="I120" s="31" t="s">
        <v>20</v>
      </c>
      <c r="J120" s="29" t="s">
        <v>536</v>
      </c>
      <c r="K120" s="24" t="s">
        <v>537</v>
      </c>
    </row>
    <row r="121" spans="1:11" ht="24" customHeight="1">
      <c r="A121" s="23" t="s">
        <v>538</v>
      </c>
      <c r="B121" s="23" t="s">
        <v>69</v>
      </c>
      <c r="C121" s="23">
        <v>4.05</v>
      </c>
      <c r="D121" s="25" t="s">
        <v>539</v>
      </c>
      <c r="E121" s="23" t="s">
        <v>222</v>
      </c>
      <c r="F121" s="44">
        <v>0.5</v>
      </c>
      <c r="G121" s="44">
        <v>1.5</v>
      </c>
      <c r="H121" s="34">
        <v>100</v>
      </c>
      <c r="I121" s="53" t="s">
        <v>20</v>
      </c>
      <c r="J121" s="29" t="s">
        <v>540</v>
      </c>
      <c r="K121" s="24" t="s">
        <v>541</v>
      </c>
    </row>
    <row r="122" spans="1:11" ht="24" customHeight="1">
      <c r="A122" s="23" t="s">
        <v>542</v>
      </c>
      <c r="B122" s="23" t="s">
        <v>69</v>
      </c>
      <c r="C122" s="23">
        <v>4.05</v>
      </c>
      <c r="D122" s="25" t="s">
        <v>543</v>
      </c>
      <c r="E122" s="23" t="s">
        <v>169</v>
      </c>
      <c r="F122" s="44">
        <v>0.5</v>
      </c>
      <c r="G122" s="82">
        <v>1.5</v>
      </c>
      <c r="H122" s="34">
        <v>100</v>
      </c>
      <c r="I122" s="53" t="s">
        <v>20</v>
      </c>
      <c r="J122" s="29" t="s">
        <v>544</v>
      </c>
      <c r="K122" s="24" t="s">
        <v>545</v>
      </c>
    </row>
    <row r="123" spans="1:11" ht="24" customHeight="1">
      <c r="A123" s="23" t="s">
        <v>546</v>
      </c>
      <c r="B123" s="23" t="s">
        <v>69</v>
      </c>
      <c r="C123" s="23">
        <v>4.05</v>
      </c>
      <c r="D123" s="25" t="s">
        <v>547</v>
      </c>
      <c r="E123" s="23" t="s">
        <v>32</v>
      </c>
      <c r="F123" s="44">
        <v>0.5</v>
      </c>
      <c r="G123" s="44">
        <v>1.5</v>
      </c>
      <c r="H123" s="34">
        <v>100</v>
      </c>
      <c r="I123" s="53" t="s">
        <v>20</v>
      </c>
      <c r="J123" s="29" t="s">
        <v>548</v>
      </c>
      <c r="K123" s="24" t="s">
        <v>549</v>
      </c>
    </row>
    <row r="124" spans="1:11" ht="24" customHeight="1">
      <c r="A124" s="16" t="s">
        <v>550</v>
      </c>
      <c r="B124" s="16"/>
      <c r="C124" s="16"/>
      <c r="D124" s="17">
        <f>COUNTA(D125:D126)</f>
        <v>2</v>
      </c>
      <c r="E124" s="16"/>
      <c r="F124" s="18">
        <f>SUM(F125:F126)</f>
        <v>4.5</v>
      </c>
      <c r="G124" s="18">
        <f t="shared" ref="G124:H124" si="4">SUM(G125:G126)</f>
        <v>13.5</v>
      </c>
      <c r="H124" s="18">
        <f t="shared" si="4"/>
        <v>100</v>
      </c>
      <c r="I124" s="20"/>
      <c r="J124" s="21"/>
      <c r="K124" s="32"/>
    </row>
    <row r="125" spans="1:11" ht="24" customHeight="1">
      <c r="A125" s="23" t="s">
        <v>551</v>
      </c>
      <c r="B125" s="23" t="s">
        <v>236</v>
      </c>
      <c r="C125" s="23">
        <v>4.05</v>
      </c>
      <c r="D125" s="25" t="s">
        <v>552</v>
      </c>
      <c r="E125" s="23" t="s">
        <v>553</v>
      </c>
      <c r="F125" s="26">
        <v>4</v>
      </c>
      <c r="G125" s="26">
        <v>12</v>
      </c>
      <c r="H125" s="27">
        <v>50</v>
      </c>
      <c r="I125" s="28" t="s">
        <v>20</v>
      </c>
      <c r="J125" s="29" t="s">
        <v>554</v>
      </c>
      <c r="K125" s="24" t="s">
        <v>555</v>
      </c>
    </row>
    <row r="126" spans="1:11" ht="24" customHeight="1">
      <c r="A126" s="23" t="s">
        <v>556</v>
      </c>
      <c r="B126" s="23" t="s">
        <v>236</v>
      </c>
      <c r="C126" s="23">
        <v>4.05</v>
      </c>
      <c r="D126" s="25" t="s">
        <v>557</v>
      </c>
      <c r="E126" s="23" t="s">
        <v>32</v>
      </c>
      <c r="F126" s="35">
        <v>0.5</v>
      </c>
      <c r="G126" s="35">
        <v>1.5</v>
      </c>
      <c r="H126" s="34">
        <v>50</v>
      </c>
      <c r="I126" s="31" t="s">
        <v>20</v>
      </c>
      <c r="J126" s="29" t="s">
        <v>558</v>
      </c>
      <c r="K126" s="24" t="s">
        <v>559</v>
      </c>
    </row>
    <row r="127" spans="1:11" ht="24" customHeight="1">
      <c r="A127" s="16" t="s">
        <v>560</v>
      </c>
      <c r="B127" s="16"/>
      <c r="C127" s="16"/>
      <c r="D127" s="17">
        <f>COUNTA(D128:D132)</f>
        <v>5</v>
      </c>
      <c r="E127" s="16"/>
      <c r="F127" s="18">
        <f>SUM(F128:F132)</f>
        <v>11.8</v>
      </c>
      <c r="G127" s="18">
        <f>SUM(G128:G132)</f>
        <v>27.2</v>
      </c>
      <c r="H127" s="19">
        <f>SUM(H128:H132)</f>
        <v>410</v>
      </c>
      <c r="I127" s="20"/>
      <c r="J127" s="21"/>
      <c r="K127" s="32"/>
    </row>
    <row r="128" spans="1:11" ht="24" customHeight="1">
      <c r="A128" s="23" t="s">
        <v>561</v>
      </c>
      <c r="B128" s="23" t="s">
        <v>236</v>
      </c>
      <c r="C128" s="23">
        <v>4.05</v>
      </c>
      <c r="D128" s="83" t="s">
        <v>562</v>
      </c>
      <c r="E128" s="84" t="s">
        <v>95</v>
      </c>
      <c r="F128" s="85">
        <v>3.3</v>
      </c>
      <c r="G128" s="85">
        <v>9.9</v>
      </c>
      <c r="H128" s="86">
        <v>100</v>
      </c>
      <c r="I128" s="23" t="s">
        <v>20</v>
      </c>
      <c r="J128" s="23" t="s">
        <v>563</v>
      </c>
      <c r="K128" s="84" t="s">
        <v>564</v>
      </c>
    </row>
    <row r="129" spans="1:11" ht="24" customHeight="1">
      <c r="A129" s="23" t="s">
        <v>565</v>
      </c>
      <c r="B129" s="23" t="s">
        <v>236</v>
      </c>
      <c r="C129" s="23">
        <v>4.05</v>
      </c>
      <c r="D129" s="25" t="s">
        <v>566</v>
      </c>
      <c r="E129" s="23" t="s">
        <v>95</v>
      </c>
      <c r="F129" s="87">
        <v>2</v>
      </c>
      <c r="G129" s="87">
        <v>6</v>
      </c>
      <c r="H129" s="88">
        <v>60</v>
      </c>
      <c r="I129" s="28" t="s">
        <v>20</v>
      </c>
      <c r="J129" s="29" t="s">
        <v>567</v>
      </c>
      <c r="K129" s="24" t="s">
        <v>568</v>
      </c>
    </row>
    <row r="130" spans="1:11" ht="24" customHeight="1">
      <c r="A130" s="23" t="s">
        <v>569</v>
      </c>
      <c r="B130" s="23" t="s">
        <v>236</v>
      </c>
      <c r="C130" s="23">
        <v>4.05</v>
      </c>
      <c r="D130" s="25" t="s">
        <v>570</v>
      </c>
      <c r="E130" s="23" t="s">
        <v>571</v>
      </c>
      <c r="F130" s="89">
        <v>3</v>
      </c>
      <c r="G130" s="89">
        <v>2.1</v>
      </c>
      <c r="H130" s="53">
        <v>100</v>
      </c>
      <c r="I130" s="28" t="s">
        <v>20</v>
      </c>
      <c r="J130" s="29" t="s">
        <v>572</v>
      </c>
      <c r="K130" s="24" t="s">
        <v>573</v>
      </c>
    </row>
    <row r="131" spans="1:11" ht="21">
      <c r="A131" s="23" t="s">
        <v>574</v>
      </c>
      <c r="B131" s="23" t="s">
        <v>236</v>
      </c>
      <c r="C131" s="23">
        <v>4.05</v>
      </c>
      <c r="D131" s="25" t="s">
        <v>575</v>
      </c>
      <c r="E131" s="23" t="s">
        <v>576</v>
      </c>
      <c r="F131" s="87">
        <v>3</v>
      </c>
      <c r="G131" s="87">
        <v>9</v>
      </c>
      <c r="H131" s="88">
        <v>50</v>
      </c>
      <c r="I131" s="28" t="s">
        <v>20</v>
      </c>
      <c r="J131" s="29" t="s">
        <v>577</v>
      </c>
      <c r="K131" s="24" t="s">
        <v>578</v>
      </c>
    </row>
    <row r="132" spans="1:11" ht="24" customHeight="1">
      <c r="A132" s="23" t="s">
        <v>579</v>
      </c>
      <c r="B132" s="23" t="s">
        <v>236</v>
      </c>
      <c r="C132" s="23">
        <v>4.05</v>
      </c>
      <c r="D132" s="25" t="s">
        <v>580</v>
      </c>
      <c r="E132" s="23" t="s">
        <v>95</v>
      </c>
      <c r="F132" s="90">
        <v>0.5</v>
      </c>
      <c r="G132" s="90">
        <v>0.2</v>
      </c>
      <c r="H132" s="91">
        <v>100</v>
      </c>
      <c r="I132" s="28" t="s">
        <v>20</v>
      </c>
      <c r="J132" s="29" t="s">
        <v>581</v>
      </c>
      <c r="K132" s="24" t="s">
        <v>582</v>
      </c>
    </row>
    <row r="133" spans="1:11" ht="24" customHeight="1">
      <c r="A133" s="16" t="s">
        <v>583</v>
      </c>
      <c r="B133" s="16"/>
      <c r="C133" s="16"/>
      <c r="D133" s="17">
        <f>COUNTA(D134:D135)</f>
        <v>2</v>
      </c>
      <c r="E133" s="16"/>
      <c r="F133" s="18">
        <f>SUM(F134:F135)</f>
        <v>5.8</v>
      </c>
      <c r="G133" s="18">
        <f>SUM(G134:G135)</f>
        <v>11.5</v>
      </c>
      <c r="H133" s="19">
        <f>SUM(H134:H135)</f>
        <v>620</v>
      </c>
      <c r="I133" s="20"/>
      <c r="J133" s="21"/>
      <c r="K133" s="32"/>
    </row>
    <row r="134" spans="1:11" ht="24" customHeight="1">
      <c r="A134" s="23" t="s">
        <v>584</v>
      </c>
      <c r="B134" s="23" t="s">
        <v>69</v>
      </c>
      <c r="C134" s="23">
        <v>3.16</v>
      </c>
      <c r="D134" s="33" t="s">
        <v>585</v>
      </c>
      <c r="E134" s="23" t="s">
        <v>586</v>
      </c>
      <c r="F134" s="26">
        <v>5</v>
      </c>
      <c r="G134" s="26">
        <v>3.5</v>
      </c>
      <c r="H134" s="27">
        <v>500</v>
      </c>
      <c r="I134" s="28" t="s">
        <v>587</v>
      </c>
      <c r="J134" s="29" t="s">
        <v>588</v>
      </c>
      <c r="K134" s="24" t="s">
        <v>589</v>
      </c>
    </row>
    <row r="135" spans="1:11" ht="24" customHeight="1">
      <c r="A135" s="23" t="s">
        <v>590</v>
      </c>
      <c r="B135" s="23" t="s">
        <v>69</v>
      </c>
      <c r="C135" s="30" t="s">
        <v>30</v>
      </c>
      <c r="D135" s="33" t="s">
        <v>591</v>
      </c>
      <c r="E135" s="23" t="s">
        <v>592</v>
      </c>
      <c r="F135" s="35">
        <v>0.8</v>
      </c>
      <c r="G135" s="35">
        <v>8</v>
      </c>
      <c r="H135" s="34">
        <v>120</v>
      </c>
      <c r="I135" s="28" t="s">
        <v>587</v>
      </c>
      <c r="J135" s="29" t="s">
        <v>593</v>
      </c>
      <c r="K135" s="24" t="s">
        <v>594</v>
      </c>
    </row>
    <row r="136" spans="1:11" ht="24" customHeight="1"/>
    <row r="137" spans="1:11" ht="24" customHeight="1"/>
    <row r="138" spans="1:11" ht="24" customHeight="1"/>
    <row r="139" spans="1:11" ht="24" customHeight="1"/>
    <row r="140" spans="1:11" ht="24" customHeight="1"/>
    <row r="141" spans="1:11" ht="24" customHeight="1"/>
    <row r="142" spans="1:11" ht="24" customHeight="1"/>
    <row r="143" spans="1:11" ht="24" customHeight="1"/>
    <row r="144" spans="1:11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</sheetData>
  <mergeCells count="9">
    <mergeCell ref="A68:A69"/>
    <mergeCell ref="A72:A77"/>
    <mergeCell ref="I2:K2"/>
    <mergeCell ref="A31:A34"/>
    <mergeCell ref="D31:D33"/>
    <mergeCell ref="E31:E33"/>
    <mergeCell ref="I31:I33"/>
    <mergeCell ref="J31:J33"/>
    <mergeCell ref="K31:K33"/>
  </mergeCells>
  <phoneticPr fontId="2" type="noConversion"/>
  <pageMargins left="0.43307086614173229" right="0.43307086614173229" top="0.74803149606299213" bottom="0.51181102362204722" header="0.51181102362204722" footer="0.31496062992125984"/>
  <pageSetup paperSize="9" scale="59" orientation="landscape" r:id="rId1"/>
  <headerFooter alignWithMargins="0">
    <oddFooter>&amp;C&amp;8- &amp;P -</oddFooter>
  </headerFooter>
  <rowBreaks count="4" manualBreakCount="4">
    <brk id="27" max="10" man="1"/>
    <brk id="52" max="10" man="1"/>
    <brk id="85" max="10" man="1"/>
    <brk id="11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3_국민참여 나무심기</vt:lpstr>
      <vt:lpstr>'3_국민참여 나무심기'!Print_Area</vt:lpstr>
      <vt:lpstr>'3_국민참여 나무심기'!Print_Titles</vt:lpstr>
    </vt:vector>
  </TitlesOfParts>
  <Company>Forest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Forest_user</dc:creator>
  <cp:lastModifiedBy>awzn</cp:lastModifiedBy>
  <dcterms:created xsi:type="dcterms:W3CDTF">2018-03-05T06:49:35Z</dcterms:created>
  <dcterms:modified xsi:type="dcterms:W3CDTF">2018-03-07T08:50:29Z</dcterms:modified>
</cp:coreProperties>
</file>